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955" windowHeight="8955" activeTab="0"/>
  </bookViews>
  <sheets>
    <sheet name="REKAPITULACIJA" sheetId="1" r:id="rId1"/>
    <sheet name="SKLOP 1" sheetId="2" r:id="rId2"/>
    <sheet name="SKLOP 2" sheetId="3" r:id="rId3"/>
    <sheet name="SKLOP 3" sheetId="4" r:id="rId4"/>
    <sheet name="SKLOP 4" sheetId="5" r:id="rId5"/>
  </sheets>
  <definedNames>
    <definedName name="_xlnm.Print_Area" localSheetId="0">'REKAPITULACIJA'!$A$1:$D$38</definedName>
  </definedNames>
  <calcPr fullCalcOnLoad="1"/>
</workbook>
</file>

<file path=xl/sharedStrings.xml><?xml version="1.0" encoding="utf-8"?>
<sst xmlns="http://schemas.openxmlformats.org/spreadsheetml/2006/main" count="484" uniqueCount="261">
  <si>
    <t xml:space="preserve">Predmet javnega naročila: </t>
  </si>
  <si>
    <t>Ponudnik oz. dobavitelj:</t>
  </si>
  <si>
    <t>Naslov:</t>
  </si>
  <si>
    <t>PREDRAČUN ŠTEVILKA:</t>
  </si>
  <si>
    <t>Sklop</t>
  </si>
  <si>
    <t>Naziv sklopa</t>
  </si>
  <si>
    <t>Ponudbena cena sklopa: vrednost skupaj v € brez DDV</t>
  </si>
  <si>
    <t>SKLOP 1</t>
  </si>
  <si>
    <t>SKLOP 2</t>
  </si>
  <si>
    <t>SKLOP 3</t>
  </si>
  <si>
    <t>SKLOP 4</t>
  </si>
  <si>
    <t xml:space="preserve">Kraj in datum: </t>
  </si>
  <si>
    <t>Žig in podpis:</t>
  </si>
  <si>
    <t>SKLOP 1:</t>
  </si>
  <si>
    <t>EM</t>
  </si>
  <si>
    <t>ocenjena količina</t>
  </si>
  <si>
    <t>cena na EM (v € brez DDV)</t>
  </si>
  <si>
    <t>skupaj vrednost brez DDV (v €)</t>
  </si>
  <si>
    <t>KOS</t>
  </si>
  <si>
    <t>PP ČEP FI 160</t>
  </si>
  <si>
    <t>PVC CEV UKC SN 4 160/1000</t>
  </si>
  <si>
    <t>PVC CEV UKC SN 4 160/2000</t>
  </si>
  <si>
    <t>PVC CEV UKC SN 4 160/3000</t>
  </si>
  <si>
    <t>PVC CEV UKC SN 4 160/5000</t>
  </si>
  <si>
    <t>PVC CEV UKC SN 4 200/1000</t>
  </si>
  <si>
    <t>PVC CEV UKC SN 4 200/2000</t>
  </si>
  <si>
    <t>PVC CEV UKC SN 4 200/3000</t>
  </si>
  <si>
    <t>PVC CEV UKC SN 4 200/5000</t>
  </si>
  <si>
    <t>PVC CEV UKC SN 4 250/1000</t>
  </si>
  <si>
    <t>PVC CEV UKC SN 4 250/2000</t>
  </si>
  <si>
    <t>PVC CEV UKC SN 4 250/3000</t>
  </si>
  <si>
    <t>PVC CEV UKC SN 4 250/5000</t>
  </si>
  <si>
    <t>PVC CEV UKC SN 4 315/1000</t>
  </si>
  <si>
    <t>PVC CEV UKC SN 4 315/2000</t>
  </si>
  <si>
    <t>PVC CEV UKC SN 4 315/3000</t>
  </si>
  <si>
    <t>PVC CEV UKC SN 4 315/5000</t>
  </si>
  <si>
    <t>PVC CEV UKC SN 4 400/5000</t>
  </si>
  <si>
    <t>CEV PVC UKC SN 8 200/1000</t>
  </si>
  <si>
    <t xml:space="preserve">CEV PVC UKC SN 8 200/3000 </t>
  </si>
  <si>
    <t>CEV PVC UKC SN 8 200/5000</t>
  </si>
  <si>
    <t xml:space="preserve">CEV PVC UKC SN 8 250/1000 </t>
  </si>
  <si>
    <t>CEV PVC UKC SN 8 250/3000</t>
  </si>
  <si>
    <t>CEV PVC UKC SN 8 250/5000</t>
  </si>
  <si>
    <t>CEV PVC UKC SN 8 315/1000</t>
  </si>
  <si>
    <t>CEV PVC UKC SN 8 315/3000</t>
  </si>
  <si>
    <t>CEV PVC UKC SN 8 315/5000</t>
  </si>
  <si>
    <t>CEV PVC UKC SN 8 400/1000</t>
  </si>
  <si>
    <t>CEV PVC UKC SN 8 400/3000</t>
  </si>
  <si>
    <t>CEV PVC UKC SN 8 400/5000</t>
  </si>
  <si>
    <t>CEV PVC UKC SN 8 500/5000</t>
  </si>
  <si>
    <t>CEV PVC UKC SN 8 ENOSLOJNE 160/1000</t>
  </si>
  <si>
    <t>CEV PVC UKC SN 8 ENOSLOJNE 160/3000</t>
  </si>
  <si>
    <t>CEV PVC UKC SN 8 ENOSLOJNE 160/5000</t>
  </si>
  <si>
    <t>CEV PVC UKC SN 8 ENOSLOJNE 200/1000</t>
  </si>
  <si>
    <t>CEV PVC UKC SN 8 ENOSLOJNE 200/3000</t>
  </si>
  <si>
    <t>CEV PVC UKC SN 8 ENOSLOJNE 200/5000</t>
  </si>
  <si>
    <t>CEV PVC UKC SN 8 ENOSLOJNE 250/1000</t>
  </si>
  <si>
    <t>CEV PVC UKC SN 8 ENOSLOJNE 250/3000</t>
  </si>
  <si>
    <t>CEV PVC UKC SN 8 ENOSLOJNE 250/5000</t>
  </si>
  <si>
    <t>CEV PVC UKC SN 8 ENOSLOJNE 315/1000</t>
  </si>
  <si>
    <t xml:space="preserve">CEV PVC UKC SN 8 ENOSLOJNE 315/3000 </t>
  </si>
  <si>
    <t>CEV PVC UKC SN 8 ENOSLOJNE 315/5000</t>
  </si>
  <si>
    <t>CEV PVC UKC SN 8 ENOSLOJNE 400/1000</t>
  </si>
  <si>
    <t>CEV PVC UKC SN 8 ENOSLOJNE 400/3000</t>
  </si>
  <si>
    <t>CEV PVC UKC SN 8 ENOSLOJNE 400/5000</t>
  </si>
  <si>
    <t>CEV PVC UKC SN 8 ENOSLOJNE 500/5000</t>
  </si>
  <si>
    <t>PVC REDUKCIJA ZA UK 200/125</t>
  </si>
  <si>
    <t>PVC REDUKCIJA ZA UK 200/160</t>
  </si>
  <si>
    <t>PVC REDUKCIJA ZA UK 250/160</t>
  </si>
  <si>
    <t>PVC REDUKCIJA ZA UK 250/200</t>
  </si>
  <si>
    <t>PVC REDUKCIJA ZA UK 315/160</t>
  </si>
  <si>
    <t>PVC REDUKCIJA ZA UK 315/200</t>
  </si>
  <si>
    <t>PVC REDUKCIJA ZA UK 315/250</t>
  </si>
  <si>
    <t>PVC REDUKCIJA ZA UK 400/315</t>
  </si>
  <si>
    <t>PVC UK ČEP FI 160</t>
  </si>
  <si>
    <t>PVC UK ČEP FI 200</t>
  </si>
  <si>
    <t>PVC UK ČEP FI 250</t>
  </si>
  <si>
    <t>PVC UK ČEP FI 315</t>
  </si>
  <si>
    <t>PVC UK ČEP FI 400</t>
  </si>
  <si>
    <t>PVC KOLENO ZA UK 160 15'</t>
  </si>
  <si>
    <t>PVC KOLENO ZA UK 160 30'</t>
  </si>
  <si>
    <t>PVC KOLENO ZA UK 160 45'</t>
  </si>
  <si>
    <t>PVC KOLENO ZA UK 160 90'</t>
  </si>
  <si>
    <t>PVC KOLENO ZA UK 200 15'</t>
  </si>
  <si>
    <t>PVC KOLENO ZA UK 200 30'</t>
  </si>
  <si>
    <t>PVC KOLENO ZA UK 200 45'</t>
  </si>
  <si>
    <t>PVC KOLENO ZA UK 200 90'</t>
  </si>
  <si>
    <t>PVC KOLENO ZA UK 250 15'</t>
  </si>
  <si>
    <t>PVC KOLENO ZA UK 250 30'</t>
  </si>
  <si>
    <t>PVC KOLENO ZA UK 250 45'</t>
  </si>
  <si>
    <t>PVC KOLENO ZA UK 250 90'</t>
  </si>
  <si>
    <t>PVC KOLENO ZA UK 315 15'</t>
  </si>
  <si>
    <t>PVC KOLENO ZA UK 315 30'</t>
  </si>
  <si>
    <t>PVC KOLENO ZA UK 315 45'</t>
  </si>
  <si>
    <t>PVC KOLENO ZA UK 315 90'</t>
  </si>
  <si>
    <t>PVC KOLENO ZA UK 400 45'</t>
  </si>
  <si>
    <t>PVC KOLENO ZA UK 400 90'</t>
  </si>
  <si>
    <t>DRSEČA SPOJKA ZA PVC UK 160</t>
  </si>
  <si>
    <t>DRSEČA SPOJKA ZA PVC UK 200</t>
  </si>
  <si>
    <t>DRSEČA SPOJKA ZA PVC UK 250</t>
  </si>
  <si>
    <t>DRSEČA SPOJKA ZA PVC UK 315</t>
  </si>
  <si>
    <t>DRSEČA SPOJKA ZA PVC UK 400</t>
  </si>
  <si>
    <t>PVC T KOS ZA UK 160/110 45'</t>
  </si>
  <si>
    <t>PVC T KOS ZA UK 160/125 45'</t>
  </si>
  <si>
    <t>PVC T KOS ZA UK 160/160 45'</t>
  </si>
  <si>
    <t>PVC T KOS ZA UK 160/110 90'</t>
  </si>
  <si>
    <t>PVC T KOS ZA UK 160/125 90'</t>
  </si>
  <si>
    <t>PVC T KOS ZA UK 160/160 90'</t>
  </si>
  <si>
    <t>PVC T KOS ZA UK 200/160 45'</t>
  </si>
  <si>
    <t>PVC T KOS ZA UK 200/200 45'</t>
  </si>
  <si>
    <t>PVC T KOS ZA UK 200/160 90'</t>
  </si>
  <si>
    <t>PVC T KOS ZA UK 200/200 90'</t>
  </si>
  <si>
    <t>PVC T KOS ZA UK 250/160 45'</t>
  </si>
  <si>
    <t>PVC T KOS ZA UK 250/200 45'</t>
  </si>
  <si>
    <t>PVC T KOS ZA UK 250/250 45'</t>
  </si>
  <si>
    <t>PVC T KOS ZA UK 250/110 90'</t>
  </si>
  <si>
    <t>PVC T KOS ZA UK 250/160 90'</t>
  </si>
  <si>
    <t>PVC T KOS ZA UK 250/200 90'</t>
  </si>
  <si>
    <t>PVC T KOS ZA UK 250/250 90'</t>
  </si>
  <si>
    <t>PVC T KOS ZA UK 315/160 45'</t>
  </si>
  <si>
    <t>PVC T KOS ZA UK 315/200 45'</t>
  </si>
  <si>
    <t>PVC T KOS ZA UK 315/250 45'</t>
  </si>
  <si>
    <t>PVC T KOS ZA UK 315/160 90'</t>
  </si>
  <si>
    <t>PVC T KOS ZA UK 315/200 90'</t>
  </si>
  <si>
    <t>PVC T KOS ZA UK 315/250 90'</t>
  </si>
  <si>
    <t>PVC T KOS ZA UK 315/315 90'</t>
  </si>
  <si>
    <t>PVC T KOS ZA UK 400/160 45'</t>
  </si>
  <si>
    <t>PVC T KOS ZA UK 400/200 45'</t>
  </si>
  <si>
    <t>PVC T KOS ZA UK 400/200 90'</t>
  </si>
  <si>
    <t>PVC POVRATNI VENTIL 160</t>
  </si>
  <si>
    <t>PVC POVRATNI VENTIL 200</t>
  </si>
  <si>
    <t>PVC POVRATNI VENTIL 250</t>
  </si>
  <si>
    <t>SKLOP 1: SKUPAJ VREDNOST (v € brez DDV):</t>
  </si>
  <si>
    <t>SKLOP 2:</t>
  </si>
  <si>
    <t>M</t>
  </si>
  <si>
    <t>SPOJKA ZA REBRASTO CEV 75</t>
  </si>
  <si>
    <t>SPOJKA ZA REBRASTO CEV 90</t>
  </si>
  <si>
    <t>SPOJKA ZA REBRASTO CEV 110</t>
  </si>
  <si>
    <t>SPOJKA ZA REBRASTO CEV 125</t>
  </si>
  <si>
    <t>SPOJKA ZA REBRASTO CEV 160</t>
  </si>
  <si>
    <t>SPOJKA ZA REBRASTO CEV 200</t>
  </si>
  <si>
    <t>UVODNICA 110</t>
  </si>
  <si>
    <t>SKLOP 2: SKUPAJ VREDNOST (v € brez DDV):</t>
  </si>
  <si>
    <t>SKLOP 3:</t>
  </si>
  <si>
    <t>LTŽ POKROVI KVADRATNI, PESKOLOVEC</t>
  </si>
  <si>
    <t>KAN.POK.+OKV. 350X350 1,5T ART.500 A</t>
  </si>
  <si>
    <t>KAN.POK.+OKV. 350X450 5T ART.500 B</t>
  </si>
  <si>
    <t>KAN.POK.+OKV. 600X600 12,5T ART.502</t>
  </si>
  <si>
    <t>KAN.POK.+OKV. 600X600 25T ART.503</t>
  </si>
  <si>
    <t>KAN.POK.+OKV. 600X600 40T ART.504</t>
  </si>
  <si>
    <t>KAN.POK.+OKV. 400X400 12,5T ART.512</t>
  </si>
  <si>
    <t>KAN.POK.+OKV. 500X500 25T ART.521</t>
  </si>
  <si>
    <t>KAN.POK.+OKV. FI 600 12,5T ART.611</t>
  </si>
  <si>
    <t>KAN.POK.+OKV. FI 500 12,5T ART.621</t>
  </si>
  <si>
    <t>KAN.POK.+OKV. FI 500 12,5T ART.622</t>
  </si>
  <si>
    <t>KAN.REŠ.+OKV. FI 600 12,5T ART.703</t>
  </si>
  <si>
    <t>KAN.REŠ.+OKV. FI 600 40T ART.704</t>
  </si>
  <si>
    <t>KAN.REŠ.+OKV. 500X250 25T ART.711</t>
  </si>
  <si>
    <t>KAN.REŠ.S KANALETO 500X100 25T ART.721</t>
  </si>
  <si>
    <t>KAN.REŠ.S KANALETO 500X200 25T ART.723</t>
  </si>
  <si>
    <t>KAN.POK.+OKV. 600X600 12,5T ART.801</t>
  </si>
  <si>
    <t>KAN.POK.+OKV. 600X600 40T ART.802</t>
  </si>
  <si>
    <t>KAN.POK.+OKV. 600X1200 12,5T ART.811</t>
  </si>
  <si>
    <t>KAN.POK.+OKV. 600X1200 40T ART.812</t>
  </si>
  <si>
    <t>KAN.POK.+OKV. 800X800 40T ART.904</t>
  </si>
  <si>
    <t>ČISTILEC ODPADNIH VOD ART.1014</t>
  </si>
  <si>
    <t>KLEŠČE ZA KANALSKE POKROVE</t>
  </si>
  <si>
    <t>PESKOLOVEC ZA KAN.REŠ. 402  </t>
  </si>
  <si>
    <t>SKLOP 3: SKUPAJ VREDNOST (v € brez DDV):</t>
  </si>
  <si>
    <t>SKLOP 4:</t>
  </si>
  <si>
    <t>KAN.POK.+OKV. FI 600 12,5T ART.600</t>
  </si>
  <si>
    <t>KAN.POK.+OKV. FI 600 12,5T ART.601</t>
  </si>
  <si>
    <t>KAN.POK.+OKV. FI 600 40T ART.602</t>
  </si>
  <si>
    <t>KAN.POK.+OKV. FI 600 25T ART.603</t>
  </si>
  <si>
    <t>KAN.POK.+OKV. FI 600 40T ART.604</t>
  </si>
  <si>
    <t>KAN.POK.+OKV. FI 600 40T ART.605</t>
  </si>
  <si>
    <t>KAN.REŠ.+OKV. 300X300 25T ART.700</t>
  </si>
  <si>
    <t>KAN.REŠ.+OKV. 400X400 25T ART.701</t>
  </si>
  <si>
    <t>KAN.REŠ.+OKV. 400X400 40T ART.702</t>
  </si>
  <si>
    <t>OBBETONIRANJE OKROGLEGA POKROVA FI 60 PREMERA 100 CM</t>
  </si>
  <si>
    <t>OBBETONIRANJE OKROGLEGA POKROVA FI 60 PREMERA 120 CM</t>
  </si>
  <si>
    <t>OBBETONIRANJE OKROGLEGA POKROVA FI 60 PREMERA 145 CM</t>
  </si>
  <si>
    <t>SKLOP 4: SKUPAJ VREDNOST (v € brez DDV):</t>
  </si>
  <si>
    <t xml:space="preserve"> - Naročnik bo vse ponudnike, ki ne bodo ponudili vseh vrst blaga iz posameznega sklopa, izločil iz ocenjevanja.</t>
  </si>
  <si>
    <t>Podpis ponudnika:</t>
  </si>
  <si>
    <t>PREDRAČUN ŠT. ___________________</t>
  </si>
  <si>
    <t>PVC ČEPI HIŠNA KANALIZACIJA - kot npr. Argo ali enakovredno</t>
  </si>
  <si>
    <t>PVC ČEPI ULIČNA KANALIZACIJA - kot npr. Redi ali enakovredno</t>
  </si>
  <si>
    <t>DRSEČE SPOJKE - kot npr. Redi ali enakovredno</t>
  </si>
  <si>
    <t>PVC T KOS ZA UK - kot npr. Redi ali enakovredno</t>
  </si>
  <si>
    <t>POVRATNI VENTILI ZA UK - kot npr. Redi ali enakovredno</t>
  </si>
  <si>
    <t>PVC REDUKCIJE ZA UK - kot npr. Redi ali enakovredno</t>
  </si>
  <si>
    <t>PVC CEV UKC SN 4 (ne cevi z zračnimi cevkami po dolžini) - kot npr. Martoni ali enakovredno</t>
  </si>
  <si>
    <t>CEV PVC UKC SN 8 (ne cevi z zračnimi cevkami po dolžini) coex - kot npr. Martoni ali enakovredno</t>
  </si>
  <si>
    <t>CEV PVC UKC SN 8 ENOSLOJNE - kot npr. Plast Mec ali enakovredno</t>
  </si>
  <si>
    <t>KOLENO PVC UK - kot. npr. Redi ali enakovredno</t>
  </si>
  <si>
    <t>blago</t>
  </si>
  <si>
    <t xml:space="preserve"> - Naročnik se s tem javnim naročilom ne zavezuje, da bo v času trajanja okvirnega sporazuma naročil navedene količine v navedenem obsegu.</t>
  </si>
  <si>
    <t xml:space="preserve"> - Ocenjeni obsegi dobav so zgolj informativnega značaja in bodo pomagali naročniku pri objektivnem ocenjevanju ponudb.</t>
  </si>
  <si>
    <t>proizvajalec blaga</t>
  </si>
  <si>
    <t>OBBETONIRANJE OKROGLEGA POKROVA FI 60 PREMERA 160 CM</t>
  </si>
  <si>
    <t>PESKOLOVEC - kot npr. Livar ali enakovredno</t>
  </si>
  <si>
    <t>OBBETONIRANJE OKROGLEGA POKROVA FI 60 - kot npr. Livar ali enakovredno</t>
  </si>
  <si>
    <t xml:space="preserve"> - Sklop 1 mora izpolnjevati naslednjo zahtrevo: PVC cev UKC SN 4 in PVC cev UKC SN 8 (ne cevi z zračnimi cevkami po dolžini).</t>
  </si>
  <si>
    <t>cena na EM                 (v € brez DDV)</t>
  </si>
  <si>
    <t>PVC T KOS ZA UK 500/160 45'</t>
  </si>
  <si>
    <t>KANALSKI POKROVI - kot npr. Livar ali enakovredno, pokrovi s podpornimi rebri</t>
  </si>
  <si>
    <t>KAN.POK.+OKV. 800X800 12,5T ART.903</t>
  </si>
  <si>
    <t>KAN.POK.+OKV. FI 420 12,5T ART.610</t>
  </si>
  <si>
    <t>POKROV LTŽ</t>
  </si>
  <si>
    <t>POKROV LTŽ 40x40 40T</t>
  </si>
  <si>
    <t>VENEC BETONSKI</t>
  </si>
  <si>
    <t>1050 X 1400 MM</t>
  </si>
  <si>
    <t>850 X 1200 MM</t>
  </si>
  <si>
    <t xml:space="preserve"> - Ponudnik mora ponuditi vse vrste blaga iz posameznega sklopa. Ponujeno blago v posameznem sklopu mora biti med seboj kompatibilno.</t>
  </si>
  <si>
    <t>KANALSKI POKROVI - kot npr. Livar ali enakovredno</t>
  </si>
  <si>
    <t>KANALSKI POKROVI, OBBETONIRANJE OKROGLEGA POKROVA FI 60, POKROV LTŽ, VENEC BETONSKI</t>
  </si>
  <si>
    <t>700 X 1300 MM</t>
  </si>
  <si>
    <t>CEVI - ULIČNA KANALIZACIJA, ČEP PVC HIŠNA KANALIZACIJA, ČEP PVC ULIČNA KANALIZACIJA, KOLENO PVC ULIČNA KANALIZACIJA, DRSEČA SPOJKA ULIČNA KANALIZACIJA, PVC T KOS ZA UK, POVRATNI VENTIL, PVC REDUKCIJA ZA ULIČNO KANALIZACIJO</t>
  </si>
  <si>
    <t>PVC KOLENO ZA UK 400 15'</t>
  </si>
  <si>
    <t>PVC KOLENO ZA UK 400 30'</t>
  </si>
  <si>
    <t>PVC POVRATNI VENTIL 315</t>
  </si>
  <si>
    <t>CEV 50 DVOSLOJNE REBRASTE (kolut)</t>
  </si>
  <si>
    <t>CEV 63 DVOSLOJNE REBRASTE (kolut)</t>
  </si>
  <si>
    <t>CEV 75 DVOSLOJNE REBRASTE (kolut)</t>
  </si>
  <si>
    <t>CEV 90 DVOSLOJNE REBRASTE (kolut)</t>
  </si>
  <si>
    <t>CEV 110 DVOSLOJNE REBRASTE (kolut)</t>
  </si>
  <si>
    <t>CEV 110 /6M DVOSLOJNE REBRASTE</t>
  </si>
  <si>
    <t>CEV 125 /6M DVOSLOJNE REBRASTE</t>
  </si>
  <si>
    <t>CEV 160 /6M DVOSLOJNE REBRASTE</t>
  </si>
  <si>
    <t>CEV 200 /6M DVOSLOJNE REBRASTE</t>
  </si>
  <si>
    <t>DVOSLOJNA REBRASTA CEV - kot npr. Stigma ali enakovredno BARVA: RDEČA, ČRNA, ZELENA</t>
  </si>
  <si>
    <t>PVC ENERGETSKE CEVI - kot npr. Stigma ali enakovredno BARVA: RDEČA, RUMENA, MODRA, ZELENA</t>
  </si>
  <si>
    <t xml:space="preserve">PVC ENERGETSKA CEV d 110/6000, debelina stene 2,2 </t>
  </si>
  <si>
    <t xml:space="preserve">PVC ENERGETSKA CEV d 110/6000, debelina stene 3,2 </t>
  </si>
  <si>
    <t xml:space="preserve">PVC ENERGETSKA CEV d 125/6000, debelina stene 2,5 </t>
  </si>
  <si>
    <t>PVC ENERGETSKA CEV d 160/6000, debelina stene 3,2</t>
  </si>
  <si>
    <t>CEV PVC UKC SN 8 160/1000</t>
  </si>
  <si>
    <t>CEV PVC UKC SN 8 160/3000</t>
  </si>
  <si>
    <t>CEV PVC UKC SN 8 160/5000</t>
  </si>
  <si>
    <t xml:space="preserve">- Ponujeno blago mora ustrezati tehničnim zahtevam, katere je naročnik navedel znotraj posameznega sklopa/razpisno dokumentacijo. </t>
  </si>
  <si>
    <t>- Ponudnik v predračunih pod stolpec "proizvajalec blaga" vpiše naziv proizvajalca, katerega blago ponuja in za katerega izjavlja, da ima reference glede kvalitete materiala in dobav (omenjeno lahko naročnik kadarkoli v času trajanja tega sporazuma preveri pri referenčnih podjetjih)</t>
  </si>
  <si>
    <t>PVC CEV UKC SN 4 500/5000</t>
  </si>
  <si>
    <t>ZAŠČITNE CEVI</t>
  </si>
  <si>
    <t>Obr. E</t>
  </si>
  <si>
    <t>KAN.POK.+OKV. 500X500 12,5T ART.520</t>
  </si>
  <si>
    <t>Dobava kanalizacijskega materiala 1. 3. 2016 - 28. 2. 2017</t>
  </si>
  <si>
    <t>1/9-NMV-01/16</t>
  </si>
  <si>
    <t xml:space="preserve">- Ponudnik svoji ponudbi v ločeni mapi prilaga vse zahtevane certifikate za ponujeno blago. Certifikati in ostale priloge v mapi naj bodo speti z vrvico, ki naj bo dovolj dolga, da omogoča listanje. Certifikati in ostale priloge morajo biti veljavni najmanj do 28. 2. 2017. V kolikor potečejo pred navedenim datumom, jih je ponudnik zavezan nadomestiti z novimi, veljavnimi certifikati. V kolikor tega ne stori, ima naročnik pravico ponudniku unovčiti zavarovanje za dobro izvedbo pogodbenih obveznosti.  </t>
  </si>
  <si>
    <t>PVC 160</t>
  </si>
  <si>
    <t>PVC 200</t>
  </si>
  <si>
    <t>PVC 250</t>
  </si>
  <si>
    <t>ALKATEN 63</t>
  </si>
  <si>
    <t>Blago mora izpolnjevati naslednjo zahtevo: PVC cev UKC SN 4 in PVC cev UKC SN 8 (ne cevi z zračnimi cevkami po dolžini).</t>
  </si>
  <si>
    <t>ŽABJI POKROV - kot npr. Redi ali enakovredno</t>
  </si>
  <si>
    <t>PVC 300</t>
  </si>
  <si>
    <t>PVC 400</t>
  </si>
  <si>
    <t xml:space="preserve">VSTOPNA TESNILA ZA CEVI </t>
  </si>
  <si>
    <t>PASTA - kot npr. Beck dvokomponentna pasta ali enakovredno</t>
  </si>
  <si>
    <t>PASTA ZA SANACIJO POKROVOV (PROTIHRUPNI VLOŽEK)</t>
  </si>
  <si>
    <t xml:space="preserve">Pokrovi, ki so namenjeni vgradnji v vozne površine, ne smejo povzročati ropota (hrupa) pod prometno obremenitvijo (vožnja vozila čez pokrov). V ta namen mora ponudnik izstaviti garancijo za minimalno 2 leti (šteto od dobave pokrova).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</si>
</sst>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0"/>
    <numFmt numFmtId="176" formatCode="[$€-2]\ #,##0.00_);[Red]\([$€-2]\ #,##0.00\)"/>
  </numFmts>
  <fonts count="51">
    <font>
      <sz val="10"/>
      <name val="Arial"/>
      <family val="0"/>
    </font>
    <font>
      <sz val="11"/>
      <color indexed="8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8"/>
      <name val="Arial"/>
      <family val="0"/>
    </font>
    <font>
      <b/>
      <sz val="12"/>
      <color indexed="53"/>
      <name val="Trebuchet MS"/>
      <family val="2"/>
    </font>
    <font>
      <b/>
      <sz val="10"/>
      <color indexed="10"/>
      <name val="Trebuchet MS"/>
      <family val="2"/>
    </font>
    <font>
      <b/>
      <sz val="11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4" fontId="5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justify"/>
      <protection locked="0"/>
    </xf>
    <xf numFmtId="0" fontId="8" fillId="0" borderId="10" xfId="0" applyFont="1" applyBorder="1" applyAlignment="1" applyProtection="1">
      <alignment horizontal="justify"/>
      <protection locked="0"/>
    </xf>
    <xf numFmtId="0" fontId="9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2" fontId="1" fillId="0" borderId="15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1" fontId="6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4" fillId="0" borderId="15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 horizontal="left" wrapText="1"/>
    </xf>
    <xf numFmtId="174" fontId="5" fillId="0" borderId="15" xfId="0" applyNumberFormat="1" applyFont="1" applyBorder="1" applyAlignment="1" applyProtection="1">
      <alignment horizontal="center"/>
      <protection locked="0"/>
    </xf>
    <xf numFmtId="175" fontId="5" fillId="32" borderId="15" xfId="0" applyNumberFormat="1" applyFont="1" applyFill="1" applyBorder="1" applyAlignment="1">
      <alignment horizontal="center"/>
    </xf>
    <xf numFmtId="174" fontId="5" fillId="0" borderId="16" xfId="0" applyNumberFormat="1" applyFont="1" applyBorder="1" applyAlignment="1">
      <alignment horizontal="center"/>
    </xf>
    <xf numFmtId="175" fontId="5" fillId="4" borderId="16" xfId="0" applyNumberFormat="1" applyFont="1" applyFill="1" applyBorder="1" applyAlignment="1">
      <alignment horizontal="center"/>
    </xf>
    <xf numFmtId="174" fontId="5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8" xfId="0" applyNumberFormat="1" applyFont="1" applyFill="1" applyBorder="1" applyAlignment="1" applyProtection="1">
      <alignment horizontal="center" vertical="center"/>
      <protection/>
    </xf>
    <xf numFmtId="174" fontId="5" fillId="0" borderId="19" xfId="0" applyNumberFormat="1" applyFont="1" applyFill="1" applyBorder="1" applyAlignment="1" applyProtection="1">
      <alignment horizontal="center" vertical="center"/>
      <protection/>
    </xf>
    <xf numFmtId="174" fontId="5" fillId="32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5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74" fontId="5" fillId="0" borderId="15" xfId="0" applyNumberFormat="1" applyFont="1" applyBorder="1" applyAlignment="1" applyProtection="1">
      <alignment horizontal="center" vertical="center"/>
      <protection locked="0"/>
    </xf>
    <xf numFmtId="174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175" fontId="5" fillId="4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vertical="center"/>
    </xf>
    <xf numFmtId="2" fontId="5" fillId="0" borderId="15" xfId="0" applyNumberFormat="1" applyFont="1" applyBorder="1" applyAlignment="1" applyProtection="1">
      <alignment vertical="center"/>
      <protection locked="0"/>
    </xf>
    <xf numFmtId="175" fontId="5" fillId="32" borderId="15" xfId="0" applyNumberFormat="1" applyFont="1" applyFill="1" applyBorder="1" applyAlignment="1">
      <alignment horizontal="center" vertical="center"/>
    </xf>
    <xf numFmtId="174" fontId="5" fillId="4" borderId="15" xfId="0" applyNumberFormat="1" applyFont="1" applyFill="1" applyBorder="1" applyAlignment="1">
      <alignment horizontal="center" vertical="center"/>
    </xf>
    <xf numFmtId="174" fontId="5" fillId="32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5" fontId="5" fillId="4" borderId="16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horizontal="left" vertical="center"/>
    </xf>
    <xf numFmtId="1" fontId="5" fillId="0" borderId="26" xfId="0" applyNumberFormat="1" applyFont="1" applyFill="1" applyBorder="1" applyAlignment="1">
      <alignment horizontal="center" vertical="center"/>
    </xf>
    <xf numFmtId="175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Alignment="1" quotePrefix="1">
      <alignment wrapText="1"/>
    </xf>
    <xf numFmtId="49" fontId="0" fillId="0" borderId="0" xfId="0" applyNumberFormat="1" applyFont="1" applyAlignment="1">
      <alignment wrapText="1"/>
    </xf>
    <xf numFmtId="0" fontId="5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2" fillId="33" borderId="16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15" xfId="0" applyFont="1" applyBorder="1" applyAlignment="1">
      <alignment horizontal="right" vertical="center"/>
    </xf>
    <xf numFmtId="0" fontId="12" fillId="33" borderId="16" xfId="41" applyFont="1" applyFill="1" applyBorder="1" applyAlignment="1" applyProtection="1">
      <alignment/>
      <protection/>
    </xf>
    <xf numFmtId="0" fontId="11" fillId="0" borderId="0" xfId="0" applyFont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6" fillId="0" borderId="0" xfId="0" applyFont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2" fillId="33" borderId="16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" fillId="33" borderId="11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12" fillId="33" borderId="26" xfId="0" applyFont="1" applyFill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2</xdr:col>
      <xdr:colOff>1543050</xdr:colOff>
      <xdr:row>6</xdr:row>
      <xdr:rowOff>152400</xdr:rowOff>
    </xdr:to>
    <xdr:pic>
      <xdr:nvPicPr>
        <xdr:cNvPr id="1" name="Slika 3" descr="NovDopis_glava_novo"/>
        <xdr:cNvPicPr preferRelativeResize="1">
          <a:picLocks noChangeAspect="1"/>
        </xdr:cNvPicPr>
      </xdr:nvPicPr>
      <xdr:blipFill>
        <a:blip r:embed="rId1"/>
        <a:srcRect b="59382"/>
        <a:stretch>
          <a:fillRect/>
        </a:stretch>
      </xdr:blipFill>
      <xdr:spPr>
        <a:xfrm>
          <a:off x="104775" y="142875"/>
          <a:ext cx="7143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0"/>
  <sheetViews>
    <sheetView tabSelected="1" zoomScalePageLayoutView="0" workbookViewId="0" topLeftCell="A19">
      <selection activeCell="C38" sqref="C38"/>
    </sheetView>
  </sheetViews>
  <sheetFormatPr defaultColWidth="9.140625" defaultRowHeight="13.5" customHeight="1"/>
  <cols>
    <col min="1" max="1" width="24.7109375" style="1" customWidth="1"/>
    <col min="2" max="2" width="60.8515625" style="1" customWidth="1"/>
    <col min="3" max="3" width="26.7109375" style="1" customWidth="1"/>
    <col min="4" max="4" width="8.140625" style="2" customWidth="1"/>
    <col min="5" max="16384" width="9.140625" style="1" customWidth="1"/>
  </cols>
  <sheetData>
    <row r="3" ht="13.5" customHeight="1">
      <c r="A3"/>
    </row>
    <row r="9" spans="1:2" ht="15" customHeight="1">
      <c r="A9" s="3" t="s">
        <v>0</v>
      </c>
      <c r="B9" s="4" t="s">
        <v>246</v>
      </c>
    </row>
    <row r="10" spans="1:3" ht="15" customHeight="1">
      <c r="A10" s="5" t="s">
        <v>247</v>
      </c>
      <c r="B10" s="6"/>
      <c r="C10" s="80" t="s">
        <v>244</v>
      </c>
    </row>
    <row r="11" spans="1:3" ht="15" customHeight="1">
      <c r="A11" s="6"/>
      <c r="B11" s="6"/>
      <c r="C11" s="6"/>
    </row>
    <row r="12" spans="1:3" ht="15" customHeight="1">
      <c r="A12" s="7" t="s">
        <v>1</v>
      </c>
      <c r="B12" s="8"/>
      <c r="C12" s="6"/>
    </row>
    <row r="13" spans="1:3" ht="15" customHeight="1">
      <c r="A13" s="7" t="s">
        <v>2</v>
      </c>
      <c r="B13" s="9"/>
      <c r="C13" s="6"/>
    </row>
    <row r="14" spans="1:3" ht="15" customHeight="1">
      <c r="A14" s="7"/>
      <c r="B14" s="10"/>
      <c r="C14" s="6"/>
    </row>
    <row r="15" spans="1:3" ht="15" customHeight="1">
      <c r="A15" s="11" t="s">
        <v>3</v>
      </c>
      <c r="B15" s="8"/>
      <c r="C15" s="6"/>
    </row>
    <row r="16" spans="1:3" ht="15" customHeight="1">
      <c r="A16" s="7"/>
      <c r="B16" s="7"/>
      <c r="C16" s="6"/>
    </row>
    <row r="17" spans="1:3" ht="15" customHeight="1">
      <c r="A17" s="7"/>
      <c r="B17" s="7"/>
      <c r="C17" s="6"/>
    </row>
    <row r="18" spans="1:3" ht="15" customHeight="1" thickBot="1">
      <c r="A18" s="7"/>
      <c r="B18" s="7"/>
      <c r="C18" s="6"/>
    </row>
    <row r="19" spans="1:4" ht="33.75" customHeight="1" thickBot="1">
      <c r="A19" s="12" t="s">
        <v>4</v>
      </c>
      <c r="B19" s="13" t="s">
        <v>5</v>
      </c>
      <c r="C19" s="14" t="s">
        <v>6</v>
      </c>
      <c r="D19" s="15"/>
    </row>
    <row r="20" spans="1:4" ht="64.5" customHeight="1">
      <c r="A20" s="81" t="s">
        <v>7</v>
      </c>
      <c r="B20" s="105" t="str">
        <f>'SKLOP 1'!$A$2</f>
        <v>CEVI - ULIČNA KANALIZACIJA, ČEP PVC HIŠNA KANALIZACIJA, ČEP PVC ULIČNA KANALIZACIJA, KOLENO PVC ULIČNA KANALIZACIJA, DRSEČA SPOJKA ULIČNA KANALIZACIJA, PVC T KOS ZA UK, POVRATNI VENTIL, PVC REDUKCIJA ZA ULIČNO KANALIZACIJO</v>
      </c>
      <c r="C20" s="68">
        <f>'SKLOP 1'!$E$161</f>
        <v>0</v>
      </c>
      <c r="D20" s="16"/>
    </row>
    <row r="21" spans="1:4" ht="15" customHeight="1">
      <c r="A21" s="82" t="s">
        <v>8</v>
      </c>
      <c r="B21" s="106" t="str">
        <f>'SKLOP 2'!$A$2</f>
        <v>ZAŠČITNE CEVI</v>
      </c>
      <c r="C21" s="69">
        <f>'SKLOP 2'!$E$31</f>
        <v>0</v>
      </c>
      <c r="D21" s="16"/>
    </row>
    <row r="22" spans="1:4" ht="15.75" customHeight="1">
      <c r="A22" s="82" t="s">
        <v>9</v>
      </c>
      <c r="B22" s="106" t="str">
        <f>'SKLOP 3'!$A$2</f>
        <v>LTŽ POKROVI KVADRATNI, PESKOLOVEC</v>
      </c>
      <c r="C22" s="69">
        <f>'SKLOP 3'!$E$36</f>
        <v>0</v>
      </c>
      <c r="D22" s="16"/>
    </row>
    <row r="23" spans="1:4" ht="33.75" customHeight="1" thickBot="1">
      <c r="A23" s="83" t="s">
        <v>10</v>
      </c>
      <c r="B23" s="107" t="str">
        <f>'SKLOP 4'!$A$2</f>
        <v>KANALSKI POKROVI, OBBETONIRANJE OKROGLEGA POKROVA FI 60, POKROV LTŽ, VENEC BETONSKI</v>
      </c>
      <c r="C23" s="70">
        <f>'SKLOP 4'!$E$36</f>
        <v>0</v>
      </c>
      <c r="D23" s="16"/>
    </row>
    <row r="24" spans="1:4" ht="15" customHeight="1" thickBot="1">
      <c r="A24" s="55"/>
      <c r="B24" s="17"/>
      <c r="C24" s="71">
        <f>SUM(C20:C23)</f>
        <v>0</v>
      </c>
      <c r="D24" s="16"/>
    </row>
    <row r="25" spans="1:4" ht="15" customHeight="1">
      <c r="A25" s="17"/>
      <c r="B25" s="17"/>
      <c r="C25" s="18"/>
      <c r="D25" s="16"/>
    </row>
    <row r="26" spans="1:4" ht="15" customHeight="1">
      <c r="A26" s="6" t="s">
        <v>214</v>
      </c>
      <c r="B26" s="6"/>
      <c r="C26" s="6"/>
      <c r="D26" s="56"/>
    </row>
    <row r="27" spans="1:4" ht="14.25" customHeight="1">
      <c r="A27" s="127" t="s">
        <v>203</v>
      </c>
      <c r="B27" s="127"/>
      <c r="C27" s="127"/>
      <c r="D27" s="16"/>
    </row>
    <row r="28" spans="1:4" ht="15" customHeight="1">
      <c r="A28" s="123" t="s">
        <v>183</v>
      </c>
      <c r="B28" s="124"/>
      <c r="C28" s="124"/>
      <c r="D28" s="16"/>
    </row>
    <row r="29" spans="1:4" ht="15.75" customHeight="1">
      <c r="A29" s="123" t="s">
        <v>198</v>
      </c>
      <c r="B29" s="124"/>
      <c r="C29" s="124"/>
      <c r="D29" s="16"/>
    </row>
    <row r="30" spans="1:4" ht="29.25" customHeight="1">
      <c r="A30" s="125" t="s">
        <v>197</v>
      </c>
      <c r="B30" s="126"/>
      <c r="C30" s="126"/>
      <c r="D30" s="16"/>
    </row>
    <row r="31" spans="1:3" ht="45.75" customHeight="1">
      <c r="A31" s="121" t="s">
        <v>241</v>
      </c>
      <c r="B31" s="122"/>
      <c r="C31" s="122"/>
    </row>
    <row r="32" spans="1:3" ht="59.25" customHeight="1">
      <c r="A32" s="121" t="s">
        <v>248</v>
      </c>
      <c r="B32" s="122"/>
      <c r="C32" s="122"/>
    </row>
    <row r="33" spans="1:3" ht="28.5" customHeight="1">
      <c r="A33" s="119" t="s">
        <v>240</v>
      </c>
      <c r="B33" s="120"/>
      <c r="C33" s="120"/>
    </row>
    <row r="34" spans="1:4" ht="15" customHeight="1">
      <c r="A34" s="17"/>
      <c r="B34" s="17"/>
      <c r="C34" s="18"/>
      <c r="D34" s="16"/>
    </row>
    <row r="35" spans="1:4" ht="15" customHeight="1">
      <c r="A35" s="17"/>
      <c r="B35" s="17"/>
      <c r="C35" s="18"/>
      <c r="D35" s="16"/>
    </row>
    <row r="36" spans="1:4" ht="15" customHeight="1">
      <c r="A36" s="22" t="s">
        <v>11</v>
      </c>
      <c r="B36" s="11"/>
      <c r="C36" s="22" t="s">
        <v>12</v>
      </c>
      <c r="D36" s="16"/>
    </row>
    <row r="37" spans="1:4" ht="28.5" customHeight="1">
      <c r="A37" s="22"/>
      <c r="B37" s="11"/>
      <c r="C37" s="11"/>
      <c r="D37" s="16"/>
    </row>
    <row r="38" spans="1:4" ht="15" customHeight="1">
      <c r="A38" s="23"/>
      <c r="B38" s="24"/>
      <c r="C38" s="25"/>
      <c r="D38" s="16"/>
    </row>
    <row r="39" spans="1:4" ht="15" customHeight="1">
      <c r="A39" s="17"/>
      <c r="B39" s="17"/>
      <c r="C39" s="18"/>
      <c r="D39" s="16"/>
    </row>
    <row r="40" spans="1:4" ht="15" customHeight="1">
      <c r="A40" s="17"/>
      <c r="B40" s="17"/>
      <c r="C40" s="18"/>
      <c r="D40" s="16"/>
    </row>
    <row r="41" spans="1:4" ht="15" customHeight="1">
      <c r="A41" s="17"/>
      <c r="B41" s="17"/>
      <c r="C41" s="18"/>
      <c r="D41" s="16"/>
    </row>
    <row r="42" spans="1:4" ht="15" customHeight="1">
      <c r="A42" s="17"/>
      <c r="B42" s="17"/>
      <c r="C42" s="18"/>
      <c r="D42" s="16"/>
    </row>
    <row r="43" spans="1:4" ht="15" customHeight="1">
      <c r="A43" s="17"/>
      <c r="B43" s="17"/>
      <c r="C43" s="18"/>
      <c r="D43" s="16"/>
    </row>
    <row r="44" spans="1:4" ht="15" customHeight="1">
      <c r="A44" s="17"/>
      <c r="B44" s="17"/>
      <c r="C44" s="18"/>
      <c r="D44" s="16"/>
    </row>
    <row r="45" spans="1:4" ht="15" customHeight="1">
      <c r="A45" s="17"/>
      <c r="B45" s="17"/>
      <c r="C45" s="18"/>
      <c r="D45" s="16"/>
    </row>
    <row r="46" ht="15" customHeight="1">
      <c r="D46" s="16"/>
    </row>
    <row r="47" spans="1:4" ht="15" customHeight="1">
      <c r="A47" s="17"/>
      <c r="B47" s="17"/>
      <c r="C47" s="18"/>
      <c r="D47" s="16"/>
    </row>
    <row r="48" spans="1:4" ht="15" customHeight="1">
      <c r="A48" s="17"/>
      <c r="B48" s="17"/>
      <c r="C48" s="18"/>
      <c r="D48" s="16"/>
    </row>
    <row r="49" spans="1:4" ht="15" customHeight="1">
      <c r="A49" s="17"/>
      <c r="B49" s="17"/>
      <c r="C49" s="18"/>
      <c r="D49" s="16"/>
    </row>
    <row r="50" spans="1:4" ht="16.5" customHeight="1">
      <c r="A50" s="17"/>
      <c r="B50" s="19"/>
      <c r="C50" s="18"/>
      <c r="D50" s="16"/>
    </row>
    <row r="51" spans="1:3" ht="15" customHeight="1">
      <c r="A51" s="6"/>
      <c r="B51" s="6"/>
      <c r="C51" s="20"/>
    </row>
    <row r="52" ht="15" customHeight="1"/>
    <row r="53" ht="15" customHeight="1">
      <c r="D53" s="21"/>
    </row>
    <row r="54" ht="15" customHeight="1">
      <c r="D54" s="21"/>
    </row>
    <row r="55" ht="30.75" customHeight="1"/>
    <row r="56" ht="11.25" customHeight="1"/>
    <row r="57" ht="13.5" customHeight="1">
      <c r="D57" s="16"/>
    </row>
    <row r="58" ht="13.5" customHeight="1">
      <c r="D58" s="16"/>
    </row>
    <row r="59" ht="13.5" customHeight="1">
      <c r="D59" s="26"/>
    </row>
    <row r="60" spans="1:3" ht="13.5" customHeight="1">
      <c r="A60" s="27"/>
      <c r="B60" s="27"/>
      <c r="C60" s="27"/>
    </row>
  </sheetData>
  <sheetProtection password="DB53" sheet="1" selectLockedCells="1"/>
  <mergeCells count="7">
    <mergeCell ref="A33:C33"/>
    <mergeCell ref="A31:C31"/>
    <mergeCell ref="A29:C29"/>
    <mergeCell ref="A30:C30"/>
    <mergeCell ref="A27:C27"/>
    <mergeCell ref="A32:C32"/>
    <mergeCell ref="A28:C28"/>
  </mergeCells>
  <printOptions/>
  <pageMargins left="0.4330708661417323" right="0.2755905511811024" top="0.3937007874015748" bottom="0.6299212598425197" header="0" footer="0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45">
      <selection activeCell="A168" sqref="A168"/>
    </sheetView>
  </sheetViews>
  <sheetFormatPr defaultColWidth="9.140625" defaultRowHeight="12.75"/>
  <cols>
    <col min="1" max="1" width="37.00390625" style="0" customWidth="1"/>
    <col min="2" max="2" width="7.140625" style="0" customWidth="1"/>
    <col min="4" max="4" width="15.28125" style="0" customWidth="1"/>
    <col min="5" max="5" width="14.8515625" style="52" customWidth="1"/>
    <col min="6" max="6" width="19.00390625" style="0" customWidth="1"/>
  </cols>
  <sheetData>
    <row r="1" spans="1:7" s="1" customFormat="1" ht="18" customHeight="1">
      <c r="A1" s="28" t="s">
        <v>13</v>
      </c>
      <c r="E1" s="20"/>
      <c r="G1" s="29"/>
    </row>
    <row r="2" spans="1:7" s="1" customFormat="1" ht="53.25" customHeight="1">
      <c r="A2" s="134" t="s">
        <v>218</v>
      </c>
      <c r="B2" s="134"/>
      <c r="C2" s="134"/>
      <c r="D2" s="134"/>
      <c r="E2" s="134"/>
      <c r="F2" s="134"/>
      <c r="G2" s="29"/>
    </row>
    <row r="3" spans="1:7" s="1" customFormat="1" ht="13.5" customHeight="1">
      <c r="A3" s="57"/>
      <c r="B3" s="57"/>
      <c r="C3" s="57"/>
      <c r="D3" s="57"/>
      <c r="E3" s="57"/>
      <c r="F3" s="57"/>
      <c r="G3" s="29"/>
    </row>
    <row r="4" spans="1:7" s="1" customFormat="1" ht="18">
      <c r="A4" s="57"/>
      <c r="B4" s="137" t="s">
        <v>185</v>
      </c>
      <c r="C4" s="137"/>
      <c r="D4" s="137"/>
      <c r="E4" s="137"/>
      <c r="F4" s="57"/>
      <c r="G4" s="29"/>
    </row>
    <row r="5" spans="1:7" s="1" customFormat="1" ht="18" customHeight="1">
      <c r="A5" s="28"/>
      <c r="E5" s="20"/>
      <c r="G5" s="29"/>
    </row>
    <row r="6" spans="1:7" s="1" customFormat="1" ht="31.5" customHeight="1">
      <c r="A6" s="30" t="s">
        <v>196</v>
      </c>
      <c r="B6" s="30" t="s">
        <v>14</v>
      </c>
      <c r="C6" s="31" t="s">
        <v>15</v>
      </c>
      <c r="D6" s="32" t="s">
        <v>204</v>
      </c>
      <c r="E6" s="51" t="s">
        <v>17</v>
      </c>
      <c r="F6" s="31" t="s">
        <v>199</v>
      </c>
      <c r="G6" s="29"/>
    </row>
    <row r="7" spans="1:7" s="1" customFormat="1" ht="13.5" customHeight="1">
      <c r="A7" s="128" t="s">
        <v>192</v>
      </c>
      <c r="B7" s="129"/>
      <c r="C7" s="129"/>
      <c r="D7" s="135"/>
      <c r="E7" s="135"/>
      <c r="F7" s="136"/>
      <c r="G7" s="29"/>
    </row>
    <row r="8" spans="1:7" s="1" customFormat="1" ht="13.5" customHeight="1">
      <c r="A8" s="108" t="s">
        <v>20</v>
      </c>
      <c r="B8" s="87" t="s">
        <v>18</v>
      </c>
      <c r="C8" s="109">
        <v>200</v>
      </c>
      <c r="D8" s="89">
        <v>0</v>
      </c>
      <c r="E8" s="90">
        <f>C8*D8</f>
        <v>0</v>
      </c>
      <c r="F8" s="35"/>
      <c r="G8" s="29"/>
    </row>
    <row r="9" spans="1:7" s="1" customFormat="1" ht="13.5" customHeight="1">
      <c r="A9" s="108" t="s">
        <v>21</v>
      </c>
      <c r="B9" s="87" t="s">
        <v>18</v>
      </c>
      <c r="C9" s="109">
        <v>150</v>
      </c>
      <c r="D9" s="89">
        <v>0</v>
      </c>
      <c r="E9" s="90">
        <f aca="true" t="shared" si="0" ref="E9:E24">C9*D9</f>
        <v>0</v>
      </c>
      <c r="F9" s="35"/>
      <c r="G9" s="29"/>
    </row>
    <row r="10" spans="1:7" s="1" customFormat="1" ht="13.5" customHeight="1">
      <c r="A10" s="108" t="s">
        <v>22</v>
      </c>
      <c r="B10" s="87" t="s">
        <v>18</v>
      </c>
      <c r="C10" s="109">
        <v>50</v>
      </c>
      <c r="D10" s="89">
        <v>0</v>
      </c>
      <c r="E10" s="90">
        <f t="shared" si="0"/>
        <v>0</v>
      </c>
      <c r="F10" s="35"/>
      <c r="G10" s="29"/>
    </row>
    <row r="11" spans="1:7" s="1" customFormat="1" ht="13.5" customHeight="1">
      <c r="A11" s="108" t="s">
        <v>23</v>
      </c>
      <c r="B11" s="87" t="s">
        <v>18</v>
      </c>
      <c r="C11" s="109">
        <v>50</v>
      </c>
      <c r="D11" s="89">
        <v>0</v>
      </c>
      <c r="E11" s="90">
        <f t="shared" si="0"/>
        <v>0</v>
      </c>
      <c r="F11" s="35"/>
      <c r="G11" s="29"/>
    </row>
    <row r="12" spans="1:7" s="1" customFormat="1" ht="13.5" customHeight="1">
      <c r="A12" s="108" t="s">
        <v>24</v>
      </c>
      <c r="B12" s="87" t="s">
        <v>18</v>
      </c>
      <c r="C12" s="109">
        <v>5</v>
      </c>
      <c r="D12" s="89">
        <v>0</v>
      </c>
      <c r="E12" s="90">
        <f t="shared" si="0"/>
        <v>0</v>
      </c>
      <c r="F12" s="35"/>
      <c r="G12" s="29"/>
    </row>
    <row r="13" spans="1:7" s="1" customFormat="1" ht="13.5" customHeight="1">
      <c r="A13" s="108" t="s">
        <v>25</v>
      </c>
      <c r="B13" s="87" t="s">
        <v>18</v>
      </c>
      <c r="C13" s="109">
        <v>10</v>
      </c>
      <c r="D13" s="89">
        <v>0</v>
      </c>
      <c r="E13" s="90">
        <f t="shared" si="0"/>
        <v>0</v>
      </c>
      <c r="F13" s="35"/>
      <c r="G13" s="29"/>
    </row>
    <row r="14" spans="1:7" s="1" customFormat="1" ht="13.5" customHeight="1">
      <c r="A14" s="108" t="s">
        <v>26</v>
      </c>
      <c r="B14" s="87" t="s">
        <v>18</v>
      </c>
      <c r="C14" s="109">
        <v>1</v>
      </c>
      <c r="D14" s="89">
        <v>0</v>
      </c>
      <c r="E14" s="90">
        <f t="shared" si="0"/>
        <v>0</v>
      </c>
      <c r="F14" s="35"/>
      <c r="G14" s="29"/>
    </row>
    <row r="15" spans="1:7" s="1" customFormat="1" ht="13.5" customHeight="1">
      <c r="A15" s="108" t="s">
        <v>27</v>
      </c>
      <c r="B15" s="87" t="s">
        <v>18</v>
      </c>
      <c r="C15" s="109">
        <v>5</v>
      </c>
      <c r="D15" s="89">
        <v>0</v>
      </c>
      <c r="E15" s="90">
        <f t="shared" si="0"/>
        <v>0</v>
      </c>
      <c r="F15" s="35"/>
      <c r="G15" s="29"/>
    </row>
    <row r="16" spans="1:7" s="1" customFormat="1" ht="13.5" customHeight="1">
      <c r="A16" s="108" t="s">
        <v>28</v>
      </c>
      <c r="B16" s="87" t="s">
        <v>18</v>
      </c>
      <c r="C16" s="109">
        <v>1</v>
      </c>
      <c r="D16" s="89">
        <v>0</v>
      </c>
      <c r="E16" s="90">
        <f t="shared" si="0"/>
        <v>0</v>
      </c>
      <c r="F16" s="35"/>
      <c r="G16" s="29"/>
    </row>
    <row r="17" spans="1:7" s="1" customFormat="1" ht="13.5" customHeight="1">
      <c r="A17" s="108" t="s">
        <v>29</v>
      </c>
      <c r="B17" s="87" t="s">
        <v>18</v>
      </c>
      <c r="C17" s="109">
        <v>1</v>
      </c>
      <c r="D17" s="89">
        <v>0</v>
      </c>
      <c r="E17" s="90">
        <f t="shared" si="0"/>
        <v>0</v>
      </c>
      <c r="F17" s="35"/>
      <c r="G17" s="29"/>
    </row>
    <row r="18" spans="1:7" s="1" customFormat="1" ht="13.5" customHeight="1">
      <c r="A18" s="108" t="s">
        <v>30</v>
      </c>
      <c r="B18" s="87" t="s">
        <v>18</v>
      </c>
      <c r="C18" s="109">
        <v>1</v>
      </c>
      <c r="D18" s="89">
        <v>0</v>
      </c>
      <c r="E18" s="90">
        <f t="shared" si="0"/>
        <v>0</v>
      </c>
      <c r="F18" s="35"/>
      <c r="G18" s="29"/>
    </row>
    <row r="19" spans="1:7" s="1" customFormat="1" ht="13.5" customHeight="1">
      <c r="A19" s="108" t="s">
        <v>31</v>
      </c>
      <c r="B19" s="87" t="s">
        <v>18</v>
      </c>
      <c r="C19" s="109">
        <v>1</v>
      </c>
      <c r="D19" s="89">
        <v>0</v>
      </c>
      <c r="E19" s="90">
        <f t="shared" si="0"/>
        <v>0</v>
      </c>
      <c r="F19" s="35"/>
      <c r="G19" s="29"/>
    </row>
    <row r="20" spans="1:7" s="1" customFormat="1" ht="13.5" customHeight="1">
      <c r="A20" s="108" t="s">
        <v>32</v>
      </c>
      <c r="B20" s="87" t="s">
        <v>18</v>
      </c>
      <c r="C20" s="109">
        <v>1</v>
      </c>
      <c r="D20" s="89">
        <v>0</v>
      </c>
      <c r="E20" s="90">
        <f t="shared" si="0"/>
        <v>0</v>
      </c>
      <c r="F20" s="35"/>
      <c r="G20" s="29"/>
    </row>
    <row r="21" spans="1:7" s="1" customFormat="1" ht="13.5" customHeight="1">
      <c r="A21" s="108" t="s">
        <v>33</v>
      </c>
      <c r="B21" s="87" t="s">
        <v>18</v>
      </c>
      <c r="C21" s="109">
        <v>1</v>
      </c>
      <c r="D21" s="89">
        <v>0</v>
      </c>
      <c r="E21" s="90">
        <f t="shared" si="0"/>
        <v>0</v>
      </c>
      <c r="F21" s="35"/>
      <c r="G21" s="29"/>
    </row>
    <row r="22" spans="1:7" s="1" customFormat="1" ht="13.5" customHeight="1">
      <c r="A22" s="108" t="s">
        <v>34</v>
      </c>
      <c r="B22" s="87" t="s">
        <v>18</v>
      </c>
      <c r="C22" s="109">
        <v>1</v>
      </c>
      <c r="D22" s="89">
        <v>0</v>
      </c>
      <c r="E22" s="90">
        <f t="shared" si="0"/>
        <v>0</v>
      </c>
      <c r="F22" s="35"/>
      <c r="G22" s="29"/>
    </row>
    <row r="23" spans="1:7" s="1" customFormat="1" ht="13.5" customHeight="1">
      <c r="A23" s="108" t="s">
        <v>35</v>
      </c>
      <c r="B23" s="87" t="s">
        <v>18</v>
      </c>
      <c r="C23" s="109">
        <v>3</v>
      </c>
      <c r="D23" s="89">
        <v>0</v>
      </c>
      <c r="E23" s="90">
        <f t="shared" si="0"/>
        <v>0</v>
      </c>
      <c r="F23" s="35"/>
      <c r="G23" s="29"/>
    </row>
    <row r="24" spans="1:7" s="1" customFormat="1" ht="13.5" customHeight="1">
      <c r="A24" s="108" t="s">
        <v>36</v>
      </c>
      <c r="B24" s="87" t="s">
        <v>18</v>
      </c>
      <c r="C24" s="109">
        <v>30</v>
      </c>
      <c r="D24" s="89">
        <v>0</v>
      </c>
      <c r="E24" s="90">
        <f t="shared" si="0"/>
        <v>0</v>
      </c>
      <c r="F24" s="35"/>
      <c r="G24" s="29"/>
    </row>
    <row r="25" spans="1:7" s="1" customFormat="1" ht="13.5" customHeight="1">
      <c r="A25" s="108" t="s">
        <v>242</v>
      </c>
      <c r="B25" s="87" t="s">
        <v>18</v>
      </c>
      <c r="C25" s="109">
        <v>2</v>
      </c>
      <c r="D25" s="89">
        <v>0</v>
      </c>
      <c r="E25" s="90">
        <f>C25*D25</f>
        <v>0</v>
      </c>
      <c r="F25" s="35"/>
      <c r="G25" s="29"/>
    </row>
    <row r="26" spans="1:7" s="1" customFormat="1" ht="13.5" customHeight="1">
      <c r="A26" s="84"/>
      <c r="B26" s="84"/>
      <c r="C26" s="91"/>
      <c r="D26" s="92"/>
      <c r="E26" s="93">
        <f>SUM(E8:E25)</f>
        <v>0</v>
      </c>
      <c r="F26" s="35"/>
      <c r="G26" s="29"/>
    </row>
    <row r="27" spans="1:7" s="1" customFormat="1" ht="13.5" customHeight="1">
      <c r="A27" s="128" t="s">
        <v>193</v>
      </c>
      <c r="B27" s="129"/>
      <c r="C27" s="129"/>
      <c r="D27" s="141"/>
      <c r="E27" s="141"/>
      <c r="F27" s="131"/>
      <c r="G27" s="29"/>
    </row>
    <row r="28" spans="1:7" s="1" customFormat="1" ht="13.5" customHeight="1">
      <c r="A28" s="108" t="s">
        <v>237</v>
      </c>
      <c r="B28" s="87" t="s">
        <v>18</v>
      </c>
      <c r="C28" s="109">
        <v>1</v>
      </c>
      <c r="D28" s="89">
        <v>0</v>
      </c>
      <c r="E28" s="110">
        <f>C28*D28</f>
        <v>0</v>
      </c>
      <c r="F28" s="35"/>
      <c r="G28" s="29"/>
    </row>
    <row r="29" spans="1:7" s="1" customFormat="1" ht="13.5" customHeight="1">
      <c r="A29" s="108" t="s">
        <v>238</v>
      </c>
      <c r="B29" s="87" t="s">
        <v>18</v>
      </c>
      <c r="C29" s="109">
        <v>1</v>
      </c>
      <c r="D29" s="89">
        <v>0</v>
      </c>
      <c r="E29" s="110">
        <f aca="true" t="shared" si="1" ref="E29:E43">C29*D29</f>
        <v>0</v>
      </c>
      <c r="F29" s="35"/>
      <c r="G29" s="29"/>
    </row>
    <row r="30" spans="1:7" s="1" customFormat="1" ht="13.5" customHeight="1">
      <c r="A30" s="108" t="s">
        <v>239</v>
      </c>
      <c r="B30" s="87" t="s">
        <v>18</v>
      </c>
      <c r="C30" s="109">
        <v>1</v>
      </c>
      <c r="D30" s="89">
        <v>0</v>
      </c>
      <c r="E30" s="110">
        <f t="shared" si="1"/>
        <v>0</v>
      </c>
      <c r="F30" s="35"/>
      <c r="G30" s="29"/>
    </row>
    <row r="31" spans="1:7" s="1" customFormat="1" ht="13.5" customHeight="1">
      <c r="A31" s="108" t="s">
        <v>37</v>
      </c>
      <c r="B31" s="87" t="s">
        <v>18</v>
      </c>
      <c r="C31" s="109">
        <v>1</v>
      </c>
      <c r="D31" s="89">
        <v>0</v>
      </c>
      <c r="E31" s="110">
        <f t="shared" si="1"/>
        <v>0</v>
      </c>
      <c r="F31" s="35"/>
      <c r="G31" s="29"/>
    </row>
    <row r="32" spans="1:7" s="1" customFormat="1" ht="13.5" customHeight="1">
      <c r="A32" s="108" t="s">
        <v>38</v>
      </c>
      <c r="B32" s="87" t="s">
        <v>18</v>
      </c>
      <c r="C32" s="109">
        <v>1</v>
      </c>
      <c r="D32" s="89">
        <v>0</v>
      </c>
      <c r="E32" s="110">
        <f t="shared" si="1"/>
        <v>0</v>
      </c>
      <c r="F32" s="35"/>
      <c r="G32" s="29"/>
    </row>
    <row r="33" spans="1:7" s="1" customFormat="1" ht="13.5" customHeight="1">
      <c r="A33" s="108" t="s">
        <v>39</v>
      </c>
      <c r="B33" s="87" t="s">
        <v>18</v>
      </c>
      <c r="C33" s="109">
        <v>1</v>
      </c>
      <c r="D33" s="89">
        <v>0</v>
      </c>
      <c r="E33" s="110">
        <f t="shared" si="1"/>
        <v>0</v>
      </c>
      <c r="F33" s="35"/>
      <c r="G33" s="29"/>
    </row>
    <row r="34" spans="1:7" s="1" customFormat="1" ht="13.5" customHeight="1">
      <c r="A34" s="108" t="s">
        <v>40</v>
      </c>
      <c r="B34" s="87" t="s">
        <v>18</v>
      </c>
      <c r="C34" s="109">
        <v>1</v>
      </c>
      <c r="D34" s="89">
        <v>0</v>
      </c>
      <c r="E34" s="110">
        <f t="shared" si="1"/>
        <v>0</v>
      </c>
      <c r="F34" s="35"/>
      <c r="G34" s="29"/>
    </row>
    <row r="35" spans="1:7" s="1" customFormat="1" ht="13.5" customHeight="1">
      <c r="A35" s="108" t="s">
        <v>41</v>
      </c>
      <c r="B35" s="87" t="s">
        <v>18</v>
      </c>
      <c r="C35" s="109">
        <v>1</v>
      </c>
      <c r="D35" s="89">
        <v>0</v>
      </c>
      <c r="E35" s="110">
        <f t="shared" si="1"/>
        <v>0</v>
      </c>
      <c r="F35" s="35"/>
      <c r="G35" s="29"/>
    </row>
    <row r="36" spans="1:7" s="1" customFormat="1" ht="13.5" customHeight="1">
      <c r="A36" s="108" t="s">
        <v>42</v>
      </c>
      <c r="B36" s="87" t="s">
        <v>18</v>
      </c>
      <c r="C36" s="109">
        <v>1</v>
      </c>
      <c r="D36" s="89">
        <v>0</v>
      </c>
      <c r="E36" s="110">
        <f t="shared" si="1"/>
        <v>0</v>
      </c>
      <c r="F36" s="35"/>
      <c r="G36" s="29"/>
    </row>
    <row r="37" spans="1:7" s="1" customFormat="1" ht="13.5" customHeight="1">
      <c r="A37" s="108" t="s">
        <v>43</v>
      </c>
      <c r="B37" s="87" t="s">
        <v>18</v>
      </c>
      <c r="C37" s="109">
        <v>1</v>
      </c>
      <c r="D37" s="89">
        <v>0</v>
      </c>
      <c r="E37" s="110">
        <f t="shared" si="1"/>
        <v>0</v>
      </c>
      <c r="F37" s="35"/>
      <c r="G37" s="29"/>
    </row>
    <row r="38" spans="1:7" s="1" customFormat="1" ht="13.5" customHeight="1">
      <c r="A38" s="108" t="s">
        <v>44</v>
      </c>
      <c r="B38" s="87" t="s">
        <v>18</v>
      </c>
      <c r="C38" s="109">
        <v>1</v>
      </c>
      <c r="D38" s="89">
        <v>0</v>
      </c>
      <c r="E38" s="110">
        <f t="shared" si="1"/>
        <v>0</v>
      </c>
      <c r="F38" s="35"/>
      <c r="G38" s="29"/>
    </row>
    <row r="39" spans="1:7" s="1" customFormat="1" ht="13.5" customHeight="1">
      <c r="A39" s="108" t="s">
        <v>45</v>
      </c>
      <c r="B39" s="87" t="s">
        <v>18</v>
      </c>
      <c r="C39" s="109">
        <v>1</v>
      </c>
      <c r="D39" s="89">
        <v>0</v>
      </c>
      <c r="E39" s="110">
        <f t="shared" si="1"/>
        <v>0</v>
      </c>
      <c r="F39" s="35"/>
      <c r="G39" s="29"/>
    </row>
    <row r="40" spans="1:7" s="1" customFormat="1" ht="13.5" customHeight="1">
      <c r="A40" s="108" t="s">
        <v>46</v>
      </c>
      <c r="B40" s="87" t="s">
        <v>18</v>
      </c>
      <c r="C40" s="109">
        <v>1</v>
      </c>
      <c r="D40" s="89">
        <v>0</v>
      </c>
      <c r="E40" s="110">
        <f t="shared" si="1"/>
        <v>0</v>
      </c>
      <c r="F40" s="35"/>
      <c r="G40" s="29"/>
    </row>
    <row r="41" spans="1:7" s="1" customFormat="1" ht="13.5" customHeight="1">
      <c r="A41" s="108" t="s">
        <v>47</v>
      </c>
      <c r="B41" s="87" t="s">
        <v>18</v>
      </c>
      <c r="C41" s="109">
        <v>1</v>
      </c>
      <c r="D41" s="89">
        <v>0</v>
      </c>
      <c r="E41" s="110">
        <f t="shared" si="1"/>
        <v>0</v>
      </c>
      <c r="F41" s="35"/>
      <c r="G41" s="29"/>
    </row>
    <row r="42" spans="1:7" s="1" customFormat="1" ht="13.5" customHeight="1">
      <c r="A42" s="108" t="s">
        <v>48</v>
      </c>
      <c r="B42" s="87" t="s">
        <v>18</v>
      </c>
      <c r="C42" s="109">
        <v>1</v>
      </c>
      <c r="D42" s="89">
        <v>0</v>
      </c>
      <c r="E42" s="110">
        <f t="shared" si="1"/>
        <v>0</v>
      </c>
      <c r="F42" s="35"/>
      <c r="G42" s="29"/>
    </row>
    <row r="43" spans="1:7" s="1" customFormat="1" ht="13.5" customHeight="1">
      <c r="A43" s="108" t="s">
        <v>49</v>
      </c>
      <c r="B43" s="87" t="s">
        <v>18</v>
      </c>
      <c r="C43" s="109">
        <v>1</v>
      </c>
      <c r="D43" s="89">
        <v>0</v>
      </c>
      <c r="E43" s="110">
        <f t="shared" si="1"/>
        <v>0</v>
      </c>
      <c r="F43" s="35"/>
      <c r="G43" s="29"/>
    </row>
    <row r="44" spans="1:7" s="1" customFormat="1" ht="13.5" customHeight="1">
      <c r="A44" s="108"/>
      <c r="B44" s="111"/>
      <c r="C44" s="112"/>
      <c r="D44" s="92"/>
      <c r="E44" s="93">
        <f>SUM(E28:E43)</f>
        <v>0</v>
      </c>
      <c r="F44" s="38"/>
      <c r="G44" s="29"/>
    </row>
    <row r="45" spans="1:7" s="1" customFormat="1" ht="13.5" customHeight="1">
      <c r="A45" s="142" t="s">
        <v>194</v>
      </c>
      <c r="B45" s="143"/>
      <c r="C45" s="143"/>
      <c r="D45" s="144"/>
      <c r="E45" s="144"/>
      <c r="F45" s="145"/>
      <c r="G45" s="29"/>
    </row>
    <row r="46" spans="1:7" s="1" customFormat="1" ht="13.5" customHeight="1">
      <c r="A46" s="108" t="s">
        <v>50</v>
      </c>
      <c r="B46" s="87" t="s">
        <v>18</v>
      </c>
      <c r="C46" s="109">
        <v>1</v>
      </c>
      <c r="D46" s="89">
        <v>0</v>
      </c>
      <c r="E46" s="110">
        <f>C46*D46</f>
        <v>0</v>
      </c>
      <c r="F46" s="35"/>
      <c r="G46" s="29"/>
    </row>
    <row r="47" spans="1:7" s="1" customFormat="1" ht="13.5" customHeight="1">
      <c r="A47" s="108" t="s">
        <v>51</v>
      </c>
      <c r="B47" s="87" t="s">
        <v>18</v>
      </c>
      <c r="C47" s="109">
        <v>1</v>
      </c>
      <c r="D47" s="89">
        <v>0</v>
      </c>
      <c r="E47" s="110">
        <f aca="true" t="shared" si="2" ref="E47:E61">C47*D47</f>
        <v>0</v>
      </c>
      <c r="F47" s="35"/>
      <c r="G47" s="29"/>
    </row>
    <row r="48" spans="1:7" s="1" customFormat="1" ht="13.5" customHeight="1">
      <c r="A48" s="108" t="s">
        <v>52</v>
      </c>
      <c r="B48" s="87" t="s">
        <v>18</v>
      </c>
      <c r="C48" s="109">
        <v>1</v>
      </c>
      <c r="D48" s="89">
        <v>0</v>
      </c>
      <c r="E48" s="110">
        <f t="shared" si="2"/>
        <v>0</v>
      </c>
      <c r="F48" s="35"/>
      <c r="G48" s="29"/>
    </row>
    <row r="49" spans="1:7" s="1" customFormat="1" ht="13.5" customHeight="1">
      <c r="A49" s="108" t="s">
        <v>53</v>
      </c>
      <c r="B49" s="87" t="s">
        <v>18</v>
      </c>
      <c r="C49" s="109">
        <v>10</v>
      </c>
      <c r="D49" s="89">
        <v>0</v>
      </c>
      <c r="E49" s="110">
        <f t="shared" si="2"/>
        <v>0</v>
      </c>
      <c r="F49" s="35"/>
      <c r="G49" s="29"/>
    </row>
    <row r="50" spans="1:7" s="1" customFormat="1" ht="13.5" customHeight="1">
      <c r="A50" s="108" t="s">
        <v>54</v>
      </c>
      <c r="B50" s="87" t="s">
        <v>18</v>
      </c>
      <c r="C50" s="109">
        <v>10</v>
      </c>
      <c r="D50" s="89">
        <v>0</v>
      </c>
      <c r="E50" s="110">
        <f t="shared" si="2"/>
        <v>0</v>
      </c>
      <c r="F50" s="35"/>
      <c r="G50" s="29"/>
    </row>
    <row r="51" spans="1:7" s="1" customFormat="1" ht="13.5" customHeight="1">
      <c r="A51" s="108" t="s">
        <v>55</v>
      </c>
      <c r="B51" s="87" t="s">
        <v>18</v>
      </c>
      <c r="C51" s="109">
        <v>50</v>
      </c>
      <c r="D51" s="89">
        <v>0</v>
      </c>
      <c r="E51" s="110">
        <f t="shared" si="2"/>
        <v>0</v>
      </c>
      <c r="F51" s="35"/>
      <c r="G51" s="29"/>
    </row>
    <row r="52" spans="1:7" s="1" customFormat="1" ht="13.5" customHeight="1">
      <c r="A52" s="108" t="s">
        <v>56</v>
      </c>
      <c r="B52" s="87" t="s">
        <v>18</v>
      </c>
      <c r="C52" s="109">
        <v>10</v>
      </c>
      <c r="D52" s="89">
        <v>0</v>
      </c>
      <c r="E52" s="110">
        <f t="shared" si="2"/>
        <v>0</v>
      </c>
      <c r="F52" s="35"/>
      <c r="G52" s="29"/>
    </row>
    <row r="53" spans="1:7" s="1" customFormat="1" ht="13.5" customHeight="1">
      <c r="A53" s="108" t="s">
        <v>57</v>
      </c>
      <c r="B53" s="87" t="s">
        <v>18</v>
      </c>
      <c r="C53" s="109">
        <v>10</v>
      </c>
      <c r="D53" s="89">
        <v>0</v>
      </c>
      <c r="E53" s="110">
        <f t="shared" si="2"/>
        <v>0</v>
      </c>
      <c r="F53" s="35"/>
      <c r="G53" s="29"/>
    </row>
    <row r="54" spans="1:7" s="1" customFormat="1" ht="13.5" customHeight="1">
      <c r="A54" s="108" t="s">
        <v>58</v>
      </c>
      <c r="B54" s="87" t="s">
        <v>18</v>
      </c>
      <c r="C54" s="109">
        <v>200</v>
      </c>
      <c r="D54" s="89">
        <v>0</v>
      </c>
      <c r="E54" s="110">
        <f t="shared" si="2"/>
        <v>0</v>
      </c>
      <c r="F54" s="35"/>
      <c r="G54" s="29"/>
    </row>
    <row r="55" spans="1:7" s="1" customFormat="1" ht="13.5" customHeight="1">
      <c r="A55" s="108" t="s">
        <v>59</v>
      </c>
      <c r="B55" s="87" t="s">
        <v>18</v>
      </c>
      <c r="C55" s="109">
        <v>3</v>
      </c>
      <c r="D55" s="89">
        <v>0</v>
      </c>
      <c r="E55" s="110">
        <f t="shared" si="2"/>
        <v>0</v>
      </c>
      <c r="F55" s="35"/>
      <c r="G55" s="29"/>
    </row>
    <row r="56" spans="1:7" s="1" customFormat="1" ht="13.5" customHeight="1">
      <c r="A56" s="108" t="s">
        <v>60</v>
      </c>
      <c r="B56" s="87" t="s">
        <v>18</v>
      </c>
      <c r="C56" s="109">
        <v>3</v>
      </c>
      <c r="D56" s="89">
        <v>0</v>
      </c>
      <c r="E56" s="110">
        <f t="shared" si="2"/>
        <v>0</v>
      </c>
      <c r="F56" s="35"/>
      <c r="G56" s="29"/>
    </row>
    <row r="57" spans="1:7" s="1" customFormat="1" ht="13.5" customHeight="1">
      <c r="A57" s="108" t="s">
        <v>61</v>
      </c>
      <c r="B57" s="87" t="s">
        <v>18</v>
      </c>
      <c r="C57" s="109">
        <v>20</v>
      </c>
      <c r="D57" s="89">
        <v>0</v>
      </c>
      <c r="E57" s="110">
        <f t="shared" si="2"/>
        <v>0</v>
      </c>
      <c r="F57" s="35"/>
      <c r="G57" s="29"/>
    </row>
    <row r="58" spans="1:7" s="1" customFormat="1" ht="13.5" customHeight="1">
      <c r="A58" s="108" t="s">
        <v>62</v>
      </c>
      <c r="B58" s="87" t="s">
        <v>18</v>
      </c>
      <c r="C58" s="109">
        <v>5</v>
      </c>
      <c r="D58" s="89">
        <v>0</v>
      </c>
      <c r="E58" s="110">
        <f t="shared" si="2"/>
        <v>0</v>
      </c>
      <c r="F58" s="35"/>
      <c r="G58" s="29"/>
    </row>
    <row r="59" spans="1:7" s="1" customFormat="1" ht="13.5" customHeight="1">
      <c r="A59" s="108" t="s">
        <v>63</v>
      </c>
      <c r="B59" s="87" t="s">
        <v>18</v>
      </c>
      <c r="C59" s="109">
        <v>5</v>
      </c>
      <c r="D59" s="89">
        <v>0</v>
      </c>
      <c r="E59" s="110">
        <f t="shared" si="2"/>
        <v>0</v>
      </c>
      <c r="F59" s="35"/>
      <c r="G59" s="29"/>
    </row>
    <row r="60" spans="1:7" s="1" customFormat="1" ht="13.5" customHeight="1">
      <c r="A60" s="108" t="s">
        <v>64</v>
      </c>
      <c r="B60" s="87" t="s">
        <v>18</v>
      </c>
      <c r="C60" s="109">
        <v>30</v>
      </c>
      <c r="D60" s="89">
        <v>0</v>
      </c>
      <c r="E60" s="110">
        <f t="shared" si="2"/>
        <v>0</v>
      </c>
      <c r="F60" s="35"/>
      <c r="G60" s="29"/>
    </row>
    <row r="61" spans="1:7" s="1" customFormat="1" ht="13.5" customHeight="1">
      <c r="A61" s="113" t="s">
        <v>65</v>
      </c>
      <c r="B61" s="87" t="s">
        <v>18</v>
      </c>
      <c r="C61" s="109">
        <v>10</v>
      </c>
      <c r="D61" s="89">
        <v>0</v>
      </c>
      <c r="E61" s="110">
        <f t="shared" si="2"/>
        <v>0</v>
      </c>
      <c r="F61" s="35"/>
      <c r="G61" s="29"/>
    </row>
    <row r="62" spans="1:7" s="1" customFormat="1" ht="13.5" customHeight="1">
      <c r="A62" s="114"/>
      <c r="B62" s="114"/>
      <c r="C62" s="115"/>
      <c r="D62" s="116"/>
      <c r="E62" s="93">
        <f>SUM(E46:E61)</f>
        <v>0</v>
      </c>
      <c r="F62" s="35"/>
      <c r="G62" s="29"/>
    </row>
    <row r="63" spans="1:7" s="1" customFormat="1" ht="13.5" customHeight="1">
      <c r="A63" s="133" t="s">
        <v>186</v>
      </c>
      <c r="B63" s="130"/>
      <c r="C63" s="130"/>
      <c r="D63" s="130"/>
      <c r="E63" s="130"/>
      <c r="F63" s="131"/>
      <c r="G63" s="29"/>
    </row>
    <row r="64" spans="1:6" ht="15">
      <c r="A64" s="117" t="s">
        <v>19</v>
      </c>
      <c r="B64" s="87" t="s">
        <v>18</v>
      </c>
      <c r="C64" s="118">
        <v>60</v>
      </c>
      <c r="D64" s="89">
        <v>0</v>
      </c>
      <c r="E64" s="90">
        <f>C64*D64</f>
        <v>0</v>
      </c>
      <c r="F64" s="35"/>
    </row>
    <row r="65" spans="1:6" ht="16.5">
      <c r="A65" s="132"/>
      <c r="B65" s="132"/>
      <c r="C65" s="132"/>
      <c r="D65" s="132"/>
      <c r="E65" s="93">
        <f>SUM(E64:E64)</f>
        <v>0</v>
      </c>
      <c r="F65" s="36"/>
    </row>
    <row r="66" spans="1:6" ht="16.5">
      <c r="A66" s="133" t="s">
        <v>187</v>
      </c>
      <c r="B66" s="130"/>
      <c r="C66" s="130"/>
      <c r="D66" s="130"/>
      <c r="E66" s="130"/>
      <c r="F66" s="131"/>
    </row>
    <row r="67" spans="1:6" ht="15">
      <c r="A67" s="117" t="s">
        <v>74</v>
      </c>
      <c r="B67" s="87" t="s">
        <v>18</v>
      </c>
      <c r="C67" s="118">
        <v>1</v>
      </c>
      <c r="D67" s="89">
        <v>0</v>
      </c>
      <c r="E67" s="90">
        <f>C67*D67</f>
        <v>0</v>
      </c>
      <c r="F67" s="35"/>
    </row>
    <row r="68" spans="1:6" ht="15">
      <c r="A68" s="117" t="s">
        <v>75</v>
      </c>
      <c r="B68" s="87" t="s">
        <v>18</v>
      </c>
      <c r="C68" s="118">
        <f>8+2</f>
        <v>10</v>
      </c>
      <c r="D68" s="89">
        <v>0</v>
      </c>
      <c r="E68" s="90">
        <f>C68*D68</f>
        <v>0</v>
      </c>
      <c r="F68" s="35"/>
    </row>
    <row r="69" spans="1:6" ht="16.5" customHeight="1">
      <c r="A69" s="117" t="s">
        <v>76</v>
      </c>
      <c r="B69" s="87" t="s">
        <v>18</v>
      </c>
      <c r="C69" s="118">
        <v>5</v>
      </c>
      <c r="D69" s="89">
        <v>0</v>
      </c>
      <c r="E69" s="90">
        <f>C69*D69</f>
        <v>0</v>
      </c>
      <c r="F69" s="35"/>
    </row>
    <row r="70" spans="1:6" s="64" customFormat="1" ht="15">
      <c r="A70" s="99" t="s">
        <v>77</v>
      </c>
      <c r="B70" s="87" t="s">
        <v>18</v>
      </c>
      <c r="C70" s="118">
        <v>1</v>
      </c>
      <c r="D70" s="89">
        <v>0</v>
      </c>
      <c r="E70" s="90">
        <f>C70*D70</f>
        <v>0</v>
      </c>
      <c r="F70" s="35"/>
    </row>
    <row r="71" spans="1:6" s="64" customFormat="1" ht="15">
      <c r="A71" s="117" t="s">
        <v>78</v>
      </c>
      <c r="B71" s="87" t="s">
        <v>18</v>
      </c>
      <c r="C71" s="118">
        <v>1</v>
      </c>
      <c r="D71" s="89">
        <v>0</v>
      </c>
      <c r="E71" s="90">
        <f>C71*D71</f>
        <v>0</v>
      </c>
      <c r="F71" s="35"/>
    </row>
    <row r="72" spans="1:6" s="64" customFormat="1" ht="16.5">
      <c r="A72" s="132"/>
      <c r="B72" s="132"/>
      <c r="C72" s="132"/>
      <c r="D72" s="132"/>
      <c r="E72" s="93">
        <f>SUM(E67:E71)</f>
        <v>0</v>
      </c>
      <c r="F72" s="36"/>
    </row>
    <row r="73" spans="1:6" ht="16.5">
      <c r="A73" s="133" t="s">
        <v>195</v>
      </c>
      <c r="B73" s="130"/>
      <c r="C73" s="130"/>
      <c r="D73" s="130"/>
      <c r="E73" s="130"/>
      <c r="F73" s="131"/>
    </row>
    <row r="74" spans="1:6" ht="15">
      <c r="A74" s="85" t="s">
        <v>79</v>
      </c>
      <c r="B74" s="87" t="s">
        <v>18</v>
      </c>
      <c r="C74" s="88">
        <v>40</v>
      </c>
      <c r="D74" s="89">
        <v>0</v>
      </c>
      <c r="E74" s="90">
        <f>C74*D74</f>
        <v>0</v>
      </c>
      <c r="F74" s="35"/>
    </row>
    <row r="75" spans="1:6" ht="15">
      <c r="A75" s="85" t="s">
        <v>80</v>
      </c>
      <c r="B75" s="87" t="s">
        <v>18</v>
      </c>
      <c r="C75" s="88">
        <v>50</v>
      </c>
      <c r="D75" s="89">
        <v>0</v>
      </c>
      <c r="E75" s="90">
        <f aca="true" t="shared" si="3" ref="E75:E93">C75*D75</f>
        <v>0</v>
      </c>
      <c r="F75" s="35"/>
    </row>
    <row r="76" spans="1:6" ht="15">
      <c r="A76" s="85" t="s">
        <v>81</v>
      </c>
      <c r="B76" s="87" t="s">
        <v>18</v>
      </c>
      <c r="C76" s="88">
        <v>60</v>
      </c>
      <c r="D76" s="89">
        <v>0</v>
      </c>
      <c r="E76" s="90">
        <f t="shared" si="3"/>
        <v>0</v>
      </c>
      <c r="F76" s="35"/>
    </row>
    <row r="77" spans="1:6" ht="15">
      <c r="A77" s="85" t="s">
        <v>82</v>
      </c>
      <c r="B77" s="87" t="s">
        <v>18</v>
      </c>
      <c r="C77" s="88">
        <v>10</v>
      </c>
      <c r="D77" s="89">
        <v>0</v>
      </c>
      <c r="E77" s="90">
        <f t="shared" si="3"/>
        <v>0</v>
      </c>
      <c r="F77" s="35"/>
    </row>
    <row r="78" spans="1:6" ht="15">
      <c r="A78" s="85" t="s">
        <v>83</v>
      </c>
      <c r="B78" s="87" t="s">
        <v>18</v>
      </c>
      <c r="C78" s="88">
        <v>5</v>
      </c>
      <c r="D78" s="89">
        <v>0</v>
      </c>
      <c r="E78" s="90">
        <f t="shared" si="3"/>
        <v>0</v>
      </c>
      <c r="F78" s="35"/>
    </row>
    <row r="79" spans="1:6" ht="15">
      <c r="A79" s="85" t="s">
        <v>84</v>
      </c>
      <c r="B79" s="87" t="s">
        <v>18</v>
      </c>
      <c r="C79" s="88">
        <v>5</v>
      </c>
      <c r="D79" s="89">
        <v>0</v>
      </c>
      <c r="E79" s="90">
        <f t="shared" si="3"/>
        <v>0</v>
      </c>
      <c r="F79" s="35"/>
    </row>
    <row r="80" spans="1:6" ht="15">
      <c r="A80" s="85" t="s">
        <v>85</v>
      </c>
      <c r="B80" s="87" t="s">
        <v>18</v>
      </c>
      <c r="C80" s="88">
        <v>5</v>
      </c>
      <c r="D80" s="89">
        <v>0</v>
      </c>
      <c r="E80" s="90">
        <f t="shared" si="3"/>
        <v>0</v>
      </c>
      <c r="F80" s="35"/>
    </row>
    <row r="81" spans="1:6" ht="15">
      <c r="A81" s="85" t="s">
        <v>86</v>
      </c>
      <c r="B81" s="87" t="s">
        <v>18</v>
      </c>
      <c r="C81" s="88">
        <v>3</v>
      </c>
      <c r="D81" s="89">
        <v>0</v>
      </c>
      <c r="E81" s="90">
        <f t="shared" si="3"/>
        <v>0</v>
      </c>
      <c r="F81" s="35"/>
    </row>
    <row r="82" spans="1:6" ht="15">
      <c r="A82" s="85" t="s">
        <v>87</v>
      </c>
      <c r="B82" s="87" t="s">
        <v>18</v>
      </c>
      <c r="C82" s="88">
        <v>10</v>
      </c>
      <c r="D82" s="89">
        <v>0</v>
      </c>
      <c r="E82" s="90">
        <f t="shared" si="3"/>
        <v>0</v>
      </c>
      <c r="F82" s="35"/>
    </row>
    <row r="83" spans="1:6" ht="15">
      <c r="A83" s="85" t="s">
        <v>88</v>
      </c>
      <c r="B83" s="87" t="s">
        <v>18</v>
      </c>
      <c r="C83" s="88">
        <v>10</v>
      </c>
      <c r="D83" s="89">
        <v>0</v>
      </c>
      <c r="E83" s="90">
        <f t="shared" si="3"/>
        <v>0</v>
      </c>
      <c r="F83" s="35"/>
    </row>
    <row r="84" spans="1:6" ht="15">
      <c r="A84" s="85" t="s">
        <v>89</v>
      </c>
      <c r="B84" s="87" t="s">
        <v>18</v>
      </c>
      <c r="C84" s="88">
        <v>5</v>
      </c>
      <c r="D84" s="89">
        <v>0</v>
      </c>
      <c r="E84" s="90">
        <f t="shared" si="3"/>
        <v>0</v>
      </c>
      <c r="F84" s="35"/>
    </row>
    <row r="85" spans="1:6" ht="15">
      <c r="A85" s="85" t="s">
        <v>90</v>
      </c>
      <c r="B85" s="87" t="s">
        <v>18</v>
      </c>
      <c r="C85" s="88">
        <v>1</v>
      </c>
      <c r="D85" s="89">
        <v>0</v>
      </c>
      <c r="E85" s="90">
        <f t="shared" si="3"/>
        <v>0</v>
      </c>
      <c r="F85" s="35"/>
    </row>
    <row r="86" spans="1:6" ht="15">
      <c r="A86" s="85" t="s">
        <v>91</v>
      </c>
      <c r="B86" s="87" t="s">
        <v>18</v>
      </c>
      <c r="C86" s="88">
        <v>1</v>
      </c>
      <c r="D86" s="89">
        <v>0</v>
      </c>
      <c r="E86" s="90">
        <f t="shared" si="3"/>
        <v>0</v>
      </c>
      <c r="F86" s="35"/>
    </row>
    <row r="87" spans="1:6" ht="15">
      <c r="A87" s="85" t="s">
        <v>92</v>
      </c>
      <c r="B87" s="87" t="s">
        <v>18</v>
      </c>
      <c r="C87" s="88">
        <v>1</v>
      </c>
      <c r="D87" s="89">
        <v>0</v>
      </c>
      <c r="E87" s="90">
        <f t="shared" si="3"/>
        <v>0</v>
      </c>
      <c r="F87" s="35"/>
    </row>
    <row r="88" spans="1:6" ht="15">
      <c r="A88" s="85" t="s">
        <v>93</v>
      </c>
      <c r="B88" s="87" t="s">
        <v>18</v>
      </c>
      <c r="C88" s="88">
        <v>1</v>
      </c>
      <c r="D88" s="89">
        <v>0</v>
      </c>
      <c r="E88" s="90">
        <f t="shared" si="3"/>
        <v>0</v>
      </c>
      <c r="F88" s="35"/>
    </row>
    <row r="89" spans="1:6" ht="15">
      <c r="A89" s="85" t="s">
        <v>94</v>
      </c>
      <c r="B89" s="87" t="s">
        <v>18</v>
      </c>
      <c r="C89" s="88">
        <v>1</v>
      </c>
      <c r="D89" s="89">
        <v>0</v>
      </c>
      <c r="E89" s="90">
        <f t="shared" si="3"/>
        <v>0</v>
      </c>
      <c r="F89" s="35"/>
    </row>
    <row r="90" spans="1:6" ht="15">
      <c r="A90" s="85" t="s">
        <v>219</v>
      </c>
      <c r="B90" s="87" t="s">
        <v>18</v>
      </c>
      <c r="C90" s="88">
        <v>1</v>
      </c>
      <c r="D90" s="89">
        <v>0</v>
      </c>
      <c r="E90" s="90">
        <f t="shared" si="3"/>
        <v>0</v>
      </c>
      <c r="F90" s="35"/>
    </row>
    <row r="91" spans="1:6" ht="15">
      <c r="A91" s="85" t="s">
        <v>220</v>
      </c>
      <c r="B91" s="87" t="s">
        <v>18</v>
      </c>
      <c r="C91" s="88">
        <v>1</v>
      </c>
      <c r="D91" s="89">
        <v>0</v>
      </c>
      <c r="E91" s="90">
        <f t="shared" si="3"/>
        <v>0</v>
      </c>
      <c r="F91" s="35"/>
    </row>
    <row r="92" spans="1:6" ht="15">
      <c r="A92" s="85" t="s">
        <v>95</v>
      </c>
      <c r="B92" s="87" t="s">
        <v>18</v>
      </c>
      <c r="C92" s="88">
        <v>1</v>
      </c>
      <c r="D92" s="89">
        <v>0</v>
      </c>
      <c r="E92" s="90">
        <f t="shared" si="3"/>
        <v>0</v>
      </c>
      <c r="F92" s="35"/>
    </row>
    <row r="93" spans="1:6" ht="15">
      <c r="A93" s="85" t="s">
        <v>96</v>
      </c>
      <c r="B93" s="87" t="s">
        <v>18</v>
      </c>
      <c r="C93" s="88">
        <v>1</v>
      </c>
      <c r="D93" s="89">
        <v>0</v>
      </c>
      <c r="E93" s="90">
        <f t="shared" si="3"/>
        <v>0</v>
      </c>
      <c r="F93" s="35"/>
    </row>
    <row r="94" spans="1:6" ht="16.5">
      <c r="A94" s="132"/>
      <c r="B94" s="132"/>
      <c r="C94" s="132"/>
      <c r="D94" s="132"/>
      <c r="E94" s="93">
        <f>SUM(E74:E93)</f>
        <v>0</v>
      </c>
      <c r="F94" s="36"/>
    </row>
    <row r="95" spans="1:6" ht="16.5">
      <c r="A95" s="133" t="s">
        <v>188</v>
      </c>
      <c r="B95" s="130"/>
      <c r="C95" s="130"/>
      <c r="D95" s="130"/>
      <c r="E95" s="130"/>
      <c r="F95" s="131"/>
    </row>
    <row r="96" spans="1:6" ht="15">
      <c r="A96" s="117" t="s">
        <v>97</v>
      </c>
      <c r="B96" s="87" t="s">
        <v>18</v>
      </c>
      <c r="C96" s="118">
        <v>10</v>
      </c>
      <c r="D96" s="89">
        <v>0</v>
      </c>
      <c r="E96" s="90">
        <f>C96*D96</f>
        <v>0</v>
      </c>
      <c r="F96" s="35"/>
    </row>
    <row r="97" spans="1:6" ht="15">
      <c r="A97" s="117" t="s">
        <v>98</v>
      </c>
      <c r="B97" s="87" t="s">
        <v>18</v>
      </c>
      <c r="C97" s="118">
        <v>5</v>
      </c>
      <c r="D97" s="89">
        <v>0</v>
      </c>
      <c r="E97" s="90">
        <f>C97*D97</f>
        <v>0</v>
      </c>
      <c r="F97" s="35"/>
    </row>
    <row r="98" spans="1:6" ht="15">
      <c r="A98" s="117" t="s">
        <v>99</v>
      </c>
      <c r="B98" s="87" t="s">
        <v>18</v>
      </c>
      <c r="C98" s="118">
        <v>10</v>
      </c>
      <c r="D98" s="89">
        <v>0</v>
      </c>
      <c r="E98" s="90">
        <f>C98*D98</f>
        <v>0</v>
      </c>
      <c r="F98" s="35"/>
    </row>
    <row r="99" spans="1:6" ht="15">
      <c r="A99" s="117" t="s">
        <v>100</v>
      </c>
      <c r="B99" s="87" t="s">
        <v>18</v>
      </c>
      <c r="C99" s="118">
        <v>5</v>
      </c>
      <c r="D99" s="89">
        <v>0</v>
      </c>
      <c r="E99" s="90">
        <f>C99*D99</f>
        <v>0</v>
      </c>
      <c r="F99" s="35"/>
    </row>
    <row r="100" spans="1:6" ht="15">
      <c r="A100" s="117" t="s">
        <v>101</v>
      </c>
      <c r="B100" s="87" t="s">
        <v>18</v>
      </c>
      <c r="C100" s="118">
        <v>2</v>
      </c>
      <c r="D100" s="89">
        <v>0</v>
      </c>
      <c r="E100" s="90">
        <f>C100*D100</f>
        <v>0</v>
      </c>
      <c r="F100" s="35"/>
    </row>
    <row r="101" spans="1:6" ht="16.5">
      <c r="A101" s="132"/>
      <c r="B101" s="132"/>
      <c r="C101" s="132"/>
      <c r="D101" s="132"/>
      <c r="E101" s="93">
        <f>SUM(E96:E100)</f>
        <v>0</v>
      </c>
      <c r="F101" s="36"/>
    </row>
    <row r="102" spans="1:6" ht="16.5">
      <c r="A102" s="133" t="s">
        <v>189</v>
      </c>
      <c r="B102" s="130"/>
      <c r="C102" s="130"/>
      <c r="D102" s="130"/>
      <c r="E102" s="130"/>
      <c r="F102" s="131"/>
    </row>
    <row r="103" spans="1:6" ht="15">
      <c r="A103" s="117" t="s">
        <v>102</v>
      </c>
      <c r="B103" s="87" t="s">
        <v>18</v>
      </c>
      <c r="C103" s="118">
        <v>1</v>
      </c>
      <c r="D103" s="89">
        <v>0</v>
      </c>
      <c r="E103" s="90">
        <f>C103*D103</f>
        <v>0</v>
      </c>
      <c r="F103" s="35"/>
    </row>
    <row r="104" spans="1:6" ht="15">
      <c r="A104" s="117" t="s">
        <v>103</v>
      </c>
      <c r="B104" s="87" t="s">
        <v>18</v>
      </c>
      <c r="C104" s="118">
        <v>1</v>
      </c>
      <c r="D104" s="89">
        <v>0</v>
      </c>
      <c r="E104" s="90">
        <f aca="true" t="shared" si="4" ref="E104:E130">C104*D104</f>
        <v>0</v>
      </c>
      <c r="F104" s="35"/>
    </row>
    <row r="105" spans="1:6" ht="15">
      <c r="A105" s="117" t="s">
        <v>104</v>
      </c>
      <c r="B105" s="87" t="s">
        <v>18</v>
      </c>
      <c r="C105" s="118">
        <v>25</v>
      </c>
      <c r="D105" s="89">
        <v>0</v>
      </c>
      <c r="E105" s="90">
        <f t="shared" si="4"/>
        <v>0</v>
      </c>
      <c r="F105" s="35"/>
    </row>
    <row r="106" spans="1:6" ht="15">
      <c r="A106" s="117" t="s">
        <v>105</v>
      </c>
      <c r="B106" s="87" t="s">
        <v>18</v>
      </c>
      <c r="C106" s="118">
        <v>1</v>
      </c>
      <c r="D106" s="89">
        <v>0</v>
      </c>
      <c r="E106" s="90">
        <f t="shared" si="4"/>
        <v>0</v>
      </c>
      <c r="F106" s="35"/>
    </row>
    <row r="107" spans="1:6" ht="15">
      <c r="A107" s="117" t="s">
        <v>106</v>
      </c>
      <c r="B107" s="87" t="s">
        <v>18</v>
      </c>
      <c r="C107" s="118">
        <v>1</v>
      </c>
      <c r="D107" s="89">
        <v>0</v>
      </c>
      <c r="E107" s="90">
        <f t="shared" si="4"/>
        <v>0</v>
      </c>
      <c r="F107" s="35"/>
    </row>
    <row r="108" spans="1:6" ht="15">
      <c r="A108" s="117" t="s">
        <v>107</v>
      </c>
      <c r="B108" s="87" t="s">
        <v>18</v>
      </c>
      <c r="C108" s="118">
        <v>1</v>
      </c>
      <c r="D108" s="89">
        <v>0</v>
      </c>
      <c r="E108" s="90">
        <f t="shared" si="4"/>
        <v>0</v>
      </c>
      <c r="F108" s="35"/>
    </row>
    <row r="109" spans="1:6" ht="15">
      <c r="A109" s="117" t="s">
        <v>108</v>
      </c>
      <c r="B109" s="87" t="s">
        <v>18</v>
      </c>
      <c r="C109" s="118">
        <v>30</v>
      </c>
      <c r="D109" s="89">
        <v>0</v>
      </c>
      <c r="E109" s="90">
        <f t="shared" si="4"/>
        <v>0</v>
      </c>
      <c r="F109" s="35"/>
    </row>
    <row r="110" spans="1:6" ht="15">
      <c r="A110" s="117" t="s">
        <v>109</v>
      </c>
      <c r="B110" s="87" t="s">
        <v>18</v>
      </c>
      <c r="C110" s="118">
        <v>2</v>
      </c>
      <c r="D110" s="89">
        <v>0</v>
      </c>
      <c r="E110" s="90">
        <f t="shared" si="4"/>
        <v>0</v>
      </c>
      <c r="F110" s="35"/>
    </row>
    <row r="111" spans="1:6" ht="15">
      <c r="A111" s="117" t="s">
        <v>110</v>
      </c>
      <c r="B111" s="87" t="s">
        <v>18</v>
      </c>
      <c r="C111" s="118">
        <v>1</v>
      </c>
      <c r="D111" s="89">
        <v>0</v>
      </c>
      <c r="E111" s="90">
        <f t="shared" si="4"/>
        <v>0</v>
      </c>
      <c r="F111" s="35"/>
    </row>
    <row r="112" spans="1:6" ht="15">
      <c r="A112" s="117" t="s">
        <v>111</v>
      </c>
      <c r="B112" s="87" t="s">
        <v>18</v>
      </c>
      <c r="C112" s="118">
        <v>1</v>
      </c>
      <c r="D112" s="89">
        <v>0</v>
      </c>
      <c r="E112" s="90">
        <f t="shared" si="4"/>
        <v>0</v>
      </c>
      <c r="F112" s="35"/>
    </row>
    <row r="113" spans="1:6" ht="15">
      <c r="A113" s="117" t="s">
        <v>112</v>
      </c>
      <c r="B113" s="87" t="s">
        <v>18</v>
      </c>
      <c r="C113" s="118">
        <v>50</v>
      </c>
      <c r="D113" s="89">
        <v>0</v>
      </c>
      <c r="E113" s="90">
        <f t="shared" si="4"/>
        <v>0</v>
      </c>
      <c r="F113" s="35"/>
    </row>
    <row r="114" spans="1:6" ht="15">
      <c r="A114" s="117" t="s">
        <v>113</v>
      </c>
      <c r="B114" s="87" t="s">
        <v>18</v>
      </c>
      <c r="C114" s="118">
        <v>1</v>
      </c>
      <c r="D114" s="89">
        <v>0</v>
      </c>
      <c r="E114" s="90">
        <f t="shared" si="4"/>
        <v>0</v>
      </c>
      <c r="F114" s="35"/>
    </row>
    <row r="115" spans="1:6" ht="15">
      <c r="A115" s="117" t="s">
        <v>114</v>
      </c>
      <c r="B115" s="87" t="s">
        <v>18</v>
      </c>
      <c r="C115" s="118">
        <v>1</v>
      </c>
      <c r="D115" s="89">
        <v>0</v>
      </c>
      <c r="E115" s="90">
        <f t="shared" si="4"/>
        <v>0</v>
      </c>
      <c r="F115" s="35"/>
    </row>
    <row r="116" spans="1:6" ht="15">
      <c r="A116" s="117" t="s">
        <v>115</v>
      </c>
      <c r="B116" s="87" t="s">
        <v>18</v>
      </c>
      <c r="C116" s="118">
        <v>1</v>
      </c>
      <c r="D116" s="89">
        <v>0</v>
      </c>
      <c r="E116" s="90">
        <f t="shared" si="4"/>
        <v>0</v>
      </c>
      <c r="F116" s="35"/>
    </row>
    <row r="117" spans="1:6" ht="15">
      <c r="A117" s="117" t="s">
        <v>116</v>
      </c>
      <c r="B117" s="87" t="s">
        <v>18</v>
      </c>
      <c r="C117" s="118">
        <v>1</v>
      </c>
      <c r="D117" s="89">
        <v>0</v>
      </c>
      <c r="E117" s="90">
        <f t="shared" si="4"/>
        <v>0</v>
      </c>
      <c r="F117" s="35"/>
    </row>
    <row r="118" spans="1:6" ht="15">
      <c r="A118" s="117" t="s">
        <v>117</v>
      </c>
      <c r="B118" s="87" t="s">
        <v>18</v>
      </c>
      <c r="C118" s="118">
        <v>1</v>
      </c>
      <c r="D118" s="89">
        <v>0</v>
      </c>
      <c r="E118" s="90">
        <f t="shared" si="4"/>
        <v>0</v>
      </c>
      <c r="F118" s="35"/>
    </row>
    <row r="119" spans="1:6" ht="15">
      <c r="A119" s="117" t="s">
        <v>118</v>
      </c>
      <c r="B119" s="87" t="s">
        <v>18</v>
      </c>
      <c r="C119" s="118">
        <v>1</v>
      </c>
      <c r="D119" s="89">
        <v>0</v>
      </c>
      <c r="E119" s="90">
        <f t="shared" si="4"/>
        <v>0</v>
      </c>
      <c r="F119" s="35"/>
    </row>
    <row r="120" spans="1:6" ht="15">
      <c r="A120" s="117" t="s">
        <v>119</v>
      </c>
      <c r="B120" s="87" t="s">
        <v>18</v>
      </c>
      <c r="C120" s="118">
        <v>12</v>
      </c>
      <c r="D120" s="89">
        <v>0</v>
      </c>
      <c r="E120" s="90">
        <f t="shared" si="4"/>
        <v>0</v>
      </c>
      <c r="F120" s="35"/>
    </row>
    <row r="121" spans="1:6" ht="15">
      <c r="A121" s="117" t="s">
        <v>120</v>
      </c>
      <c r="B121" s="87" t="s">
        <v>18</v>
      </c>
      <c r="C121" s="118">
        <v>1</v>
      </c>
      <c r="D121" s="89">
        <v>0</v>
      </c>
      <c r="E121" s="90">
        <f t="shared" si="4"/>
        <v>0</v>
      </c>
      <c r="F121" s="35"/>
    </row>
    <row r="122" spans="1:6" ht="15">
      <c r="A122" s="117" t="s">
        <v>121</v>
      </c>
      <c r="B122" s="87" t="s">
        <v>18</v>
      </c>
      <c r="C122" s="118">
        <v>1</v>
      </c>
      <c r="D122" s="89">
        <v>0</v>
      </c>
      <c r="E122" s="90">
        <f t="shared" si="4"/>
        <v>0</v>
      </c>
      <c r="F122" s="35"/>
    </row>
    <row r="123" spans="1:6" ht="15">
      <c r="A123" s="117" t="s">
        <v>122</v>
      </c>
      <c r="B123" s="87" t="s">
        <v>18</v>
      </c>
      <c r="C123" s="118">
        <v>1</v>
      </c>
      <c r="D123" s="89">
        <v>0</v>
      </c>
      <c r="E123" s="90">
        <f t="shared" si="4"/>
        <v>0</v>
      </c>
      <c r="F123" s="35"/>
    </row>
    <row r="124" spans="1:6" ht="15">
      <c r="A124" s="117" t="s">
        <v>123</v>
      </c>
      <c r="B124" s="87" t="s">
        <v>18</v>
      </c>
      <c r="C124" s="118">
        <v>1</v>
      </c>
      <c r="D124" s="89">
        <v>0</v>
      </c>
      <c r="E124" s="90">
        <f t="shared" si="4"/>
        <v>0</v>
      </c>
      <c r="F124" s="35"/>
    </row>
    <row r="125" spans="1:6" ht="15">
      <c r="A125" s="117" t="s">
        <v>124</v>
      </c>
      <c r="B125" s="87" t="s">
        <v>18</v>
      </c>
      <c r="C125" s="118">
        <v>1</v>
      </c>
      <c r="D125" s="89">
        <v>0</v>
      </c>
      <c r="E125" s="90">
        <f t="shared" si="4"/>
        <v>0</v>
      </c>
      <c r="F125" s="35"/>
    </row>
    <row r="126" spans="1:6" ht="15">
      <c r="A126" s="117" t="s">
        <v>125</v>
      </c>
      <c r="B126" s="87" t="s">
        <v>18</v>
      </c>
      <c r="C126" s="118">
        <v>1</v>
      </c>
      <c r="D126" s="89">
        <v>0</v>
      </c>
      <c r="E126" s="90">
        <f t="shared" si="4"/>
        <v>0</v>
      </c>
      <c r="F126" s="35"/>
    </row>
    <row r="127" spans="1:6" ht="15">
      <c r="A127" s="117" t="s">
        <v>126</v>
      </c>
      <c r="B127" s="87" t="s">
        <v>18</v>
      </c>
      <c r="C127" s="118">
        <v>1</v>
      </c>
      <c r="D127" s="89">
        <v>0</v>
      </c>
      <c r="E127" s="90">
        <f t="shared" si="4"/>
        <v>0</v>
      </c>
      <c r="F127" s="35"/>
    </row>
    <row r="128" spans="1:6" ht="15">
      <c r="A128" s="117" t="s">
        <v>127</v>
      </c>
      <c r="B128" s="87" t="s">
        <v>18</v>
      </c>
      <c r="C128" s="118">
        <v>1</v>
      </c>
      <c r="D128" s="89">
        <v>0</v>
      </c>
      <c r="E128" s="90">
        <f t="shared" si="4"/>
        <v>0</v>
      </c>
      <c r="F128" s="35"/>
    </row>
    <row r="129" spans="1:6" ht="15">
      <c r="A129" s="117" t="s">
        <v>128</v>
      </c>
      <c r="B129" s="87" t="s">
        <v>18</v>
      </c>
      <c r="C129" s="118">
        <v>1</v>
      </c>
      <c r="D129" s="89">
        <v>0</v>
      </c>
      <c r="E129" s="90">
        <f t="shared" si="4"/>
        <v>0</v>
      </c>
      <c r="F129" s="35"/>
    </row>
    <row r="130" spans="1:6" ht="15">
      <c r="A130" s="117" t="s">
        <v>205</v>
      </c>
      <c r="B130" s="87" t="s">
        <v>18</v>
      </c>
      <c r="C130" s="118">
        <v>1</v>
      </c>
      <c r="D130" s="89">
        <v>0</v>
      </c>
      <c r="E130" s="90">
        <f t="shared" si="4"/>
        <v>0</v>
      </c>
      <c r="F130" s="35"/>
    </row>
    <row r="131" spans="1:6" ht="16.5">
      <c r="A131" s="132"/>
      <c r="B131" s="132"/>
      <c r="C131" s="132"/>
      <c r="D131" s="132"/>
      <c r="E131" s="93">
        <f>SUM(E103:E130)</f>
        <v>0</v>
      </c>
      <c r="F131" s="36"/>
    </row>
    <row r="132" spans="1:6" ht="16.5">
      <c r="A132" s="128" t="s">
        <v>190</v>
      </c>
      <c r="B132" s="129"/>
      <c r="C132" s="129"/>
      <c r="D132" s="130"/>
      <c r="E132" s="130"/>
      <c r="F132" s="131"/>
    </row>
    <row r="133" spans="1:6" ht="15">
      <c r="A133" s="33" t="s">
        <v>129</v>
      </c>
      <c r="B133" s="34" t="s">
        <v>18</v>
      </c>
      <c r="C133" s="42">
        <v>1</v>
      </c>
      <c r="D133" s="58">
        <v>0</v>
      </c>
      <c r="E133" s="60">
        <f>C133*D133</f>
        <v>0</v>
      </c>
      <c r="F133" s="35"/>
    </row>
    <row r="134" spans="1:6" ht="15">
      <c r="A134" s="33" t="s">
        <v>130</v>
      </c>
      <c r="B134" s="34" t="s">
        <v>18</v>
      </c>
      <c r="C134" s="42">
        <v>1</v>
      </c>
      <c r="D134" s="58">
        <v>0</v>
      </c>
      <c r="E134" s="60">
        <f>C134*D134</f>
        <v>0</v>
      </c>
      <c r="F134" s="35"/>
    </row>
    <row r="135" spans="1:6" ht="15">
      <c r="A135" s="33" t="s">
        <v>131</v>
      </c>
      <c r="B135" s="34" t="s">
        <v>18</v>
      </c>
      <c r="C135" s="42">
        <v>1</v>
      </c>
      <c r="D135" s="58">
        <v>0</v>
      </c>
      <c r="E135" s="60">
        <f>C135*D135</f>
        <v>0</v>
      </c>
      <c r="F135" s="35"/>
    </row>
    <row r="136" spans="1:6" ht="15">
      <c r="A136" s="33" t="s">
        <v>221</v>
      </c>
      <c r="B136" s="34" t="s">
        <v>18</v>
      </c>
      <c r="C136" s="42">
        <v>1</v>
      </c>
      <c r="D136" s="58">
        <v>0</v>
      </c>
      <c r="E136" s="60">
        <f>C136*D136</f>
        <v>0</v>
      </c>
      <c r="F136" s="35"/>
    </row>
    <row r="137" spans="1:6" ht="16.5">
      <c r="A137" s="39"/>
      <c r="B137" s="39"/>
      <c r="C137" s="40"/>
      <c r="D137" s="38"/>
      <c r="E137" s="61">
        <f>SUM(E133:E136)</f>
        <v>0</v>
      </c>
      <c r="F137" s="38"/>
    </row>
    <row r="138" spans="1:6" ht="16.5">
      <c r="A138" s="128" t="s">
        <v>191</v>
      </c>
      <c r="B138" s="129"/>
      <c r="C138" s="129"/>
      <c r="D138" s="130"/>
      <c r="E138" s="130"/>
      <c r="F138" s="131"/>
    </row>
    <row r="139" spans="1:6" ht="15">
      <c r="A139" s="41" t="s">
        <v>66</v>
      </c>
      <c r="B139" s="34" t="s">
        <v>18</v>
      </c>
      <c r="C139" s="42">
        <v>1</v>
      </c>
      <c r="D139" s="58">
        <v>0</v>
      </c>
      <c r="E139" s="62">
        <f>C139*D139</f>
        <v>0</v>
      </c>
      <c r="F139" s="35"/>
    </row>
    <row r="140" spans="1:6" ht="15">
      <c r="A140" s="41" t="s">
        <v>67</v>
      </c>
      <c r="B140" s="34" t="s">
        <v>18</v>
      </c>
      <c r="C140" s="42">
        <v>5</v>
      </c>
      <c r="D140" s="58">
        <v>0</v>
      </c>
      <c r="E140" s="62">
        <f aca="true" t="shared" si="5" ref="E140:E146">C140*D140</f>
        <v>0</v>
      </c>
      <c r="F140" s="35"/>
    </row>
    <row r="141" spans="1:6" ht="15">
      <c r="A141" s="41" t="s">
        <v>68</v>
      </c>
      <c r="B141" s="34" t="s">
        <v>18</v>
      </c>
      <c r="C141" s="42">
        <v>10</v>
      </c>
      <c r="D141" s="58">
        <v>0</v>
      </c>
      <c r="E141" s="62">
        <f t="shared" si="5"/>
        <v>0</v>
      </c>
      <c r="F141" s="35"/>
    </row>
    <row r="142" spans="1:6" ht="15">
      <c r="A142" s="41" t="s">
        <v>69</v>
      </c>
      <c r="B142" s="34" t="s">
        <v>18</v>
      </c>
      <c r="C142" s="42">
        <v>5</v>
      </c>
      <c r="D142" s="58">
        <v>0</v>
      </c>
      <c r="E142" s="62">
        <f t="shared" si="5"/>
        <v>0</v>
      </c>
      <c r="F142" s="35"/>
    </row>
    <row r="143" spans="1:6" ht="15">
      <c r="A143" s="41" t="s">
        <v>70</v>
      </c>
      <c r="B143" s="34" t="s">
        <v>18</v>
      </c>
      <c r="C143" s="42">
        <v>3</v>
      </c>
      <c r="D143" s="58">
        <v>0</v>
      </c>
      <c r="E143" s="62">
        <f t="shared" si="5"/>
        <v>0</v>
      </c>
      <c r="F143" s="35"/>
    </row>
    <row r="144" spans="1:6" ht="15">
      <c r="A144" s="41" t="s">
        <v>71</v>
      </c>
      <c r="B144" s="34" t="s">
        <v>18</v>
      </c>
      <c r="C144" s="42">
        <v>1</v>
      </c>
      <c r="D144" s="58">
        <v>0</v>
      </c>
      <c r="E144" s="62">
        <f t="shared" si="5"/>
        <v>0</v>
      </c>
      <c r="F144" s="35"/>
    </row>
    <row r="145" spans="1:6" ht="15">
      <c r="A145" s="41" t="s">
        <v>72</v>
      </c>
      <c r="B145" s="34" t="s">
        <v>18</v>
      </c>
      <c r="C145" s="42">
        <v>1</v>
      </c>
      <c r="D145" s="58">
        <v>0</v>
      </c>
      <c r="E145" s="62">
        <f t="shared" si="5"/>
        <v>0</v>
      </c>
      <c r="F145" s="35"/>
    </row>
    <row r="146" spans="1:6" ht="15">
      <c r="A146" s="41" t="s">
        <v>73</v>
      </c>
      <c r="B146" s="34" t="s">
        <v>18</v>
      </c>
      <c r="C146" s="42">
        <v>1</v>
      </c>
      <c r="D146" s="58">
        <v>0</v>
      </c>
      <c r="E146" s="62">
        <f t="shared" si="5"/>
        <v>0</v>
      </c>
      <c r="F146" s="35"/>
    </row>
    <row r="147" spans="1:6" ht="16.5">
      <c r="A147" s="39"/>
      <c r="B147" s="39"/>
      <c r="C147" s="40"/>
      <c r="D147" s="38"/>
      <c r="E147" s="61">
        <f>SUM(E139:E146)</f>
        <v>0</v>
      </c>
      <c r="F147" s="38"/>
    </row>
    <row r="148" spans="1:6" ht="16.5">
      <c r="A148" s="128" t="s">
        <v>257</v>
      </c>
      <c r="B148" s="129"/>
      <c r="C148" s="129"/>
      <c r="D148" s="130"/>
      <c r="E148" s="130"/>
      <c r="F148" s="131"/>
    </row>
    <row r="149" spans="1:6" ht="15">
      <c r="A149" s="41" t="s">
        <v>249</v>
      </c>
      <c r="B149" s="34" t="s">
        <v>18</v>
      </c>
      <c r="C149" s="42">
        <v>20</v>
      </c>
      <c r="D149" s="58">
        <v>0</v>
      </c>
      <c r="E149" s="62">
        <f>C149*D149</f>
        <v>0</v>
      </c>
      <c r="F149" s="35"/>
    </row>
    <row r="150" spans="1:6" ht="15">
      <c r="A150" s="41" t="s">
        <v>250</v>
      </c>
      <c r="B150" s="34" t="s">
        <v>18</v>
      </c>
      <c r="C150" s="42">
        <v>10</v>
      </c>
      <c r="D150" s="58">
        <v>0</v>
      </c>
      <c r="E150" s="62">
        <f>C150*D150</f>
        <v>0</v>
      </c>
      <c r="F150" s="35"/>
    </row>
    <row r="151" spans="1:6" ht="15">
      <c r="A151" s="41" t="s">
        <v>251</v>
      </c>
      <c r="B151" s="34" t="s">
        <v>18</v>
      </c>
      <c r="C151" s="42">
        <v>10</v>
      </c>
      <c r="D151" s="58">
        <v>0</v>
      </c>
      <c r="E151" s="62">
        <f>C151*D151</f>
        <v>0</v>
      </c>
      <c r="F151" s="35"/>
    </row>
    <row r="152" spans="1:6" ht="15">
      <c r="A152" s="41" t="s">
        <v>252</v>
      </c>
      <c r="B152" s="34" t="s">
        <v>18</v>
      </c>
      <c r="C152" s="42">
        <v>10</v>
      </c>
      <c r="D152" s="58">
        <v>0</v>
      </c>
      <c r="E152" s="62">
        <f>C152*D152</f>
        <v>0</v>
      </c>
      <c r="F152" s="35"/>
    </row>
    <row r="153" spans="1:6" ht="16.5">
      <c r="A153" s="39"/>
      <c r="B153" s="39"/>
      <c r="C153" s="40"/>
      <c r="D153" s="38"/>
      <c r="E153" s="61">
        <f>SUM(E149:E152)</f>
        <v>0</v>
      </c>
      <c r="F153" s="38"/>
    </row>
    <row r="154" spans="1:6" ht="16.5">
      <c r="A154" s="128" t="s">
        <v>254</v>
      </c>
      <c r="B154" s="129"/>
      <c r="C154" s="129"/>
      <c r="D154" s="130"/>
      <c r="E154" s="130"/>
      <c r="F154" s="131"/>
    </row>
    <row r="155" spans="1:6" ht="15">
      <c r="A155" s="41" t="s">
        <v>249</v>
      </c>
      <c r="B155" s="34" t="s">
        <v>18</v>
      </c>
      <c r="C155" s="42">
        <v>1</v>
      </c>
      <c r="D155" s="58">
        <v>0</v>
      </c>
      <c r="E155" s="62">
        <f>C155*D155</f>
        <v>0</v>
      </c>
      <c r="F155" s="35"/>
    </row>
    <row r="156" spans="1:6" ht="15">
      <c r="A156" s="41" t="s">
        <v>250</v>
      </c>
      <c r="B156" s="34" t="s">
        <v>18</v>
      </c>
      <c r="C156" s="42">
        <v>1</v>
      </c>
      <c r="D156" s="58">
        <v>0</v>
      </c>
      <c r="E156" s="62">
        <f>C156*D156</f>
        <v>0</v>
      </c>
      <c r="F156" s="35"/>
    </row>
    <row r="157" spans="1:6" ht="15">
      <c r="A157" s="41" t="s">
        <v>251</v>
      </c>
      <c r="B157" s="34" t="s">
        <v>18</v>
      </c>
      <c r="C157" s="42">
        <v>1</v>
      </c>
      <c r="D157" s="58">
        <v>0</v>
      </c>
      <c r="E157" s="62">
        <f>C157*D157</f>
        <v>0</v>
      </c>
      <c r="F157" s="35"/>
    </row>
    <row r="158" spans="1:6" ht="15">
      <c r="A158" s="41" t="s">
        <v>255</v>
      </c>
      <c r="B158" s="34" t="s">
        <v>18</v>
      </c>
      <c r="C158" s="42">
        <v>1</v>
      </c>
      <c r="D158" s="58">
        <v>0</v>
      </c>
      <c r="E158" s="62">
        <f>C158*D158</f>
        <v>0</v>
      </c>
      <c r="F158" s="35"/>
    </row>
    <row r="159" spans="1:6" ht="15">
      <c r="A159" s="41" t="s">
        <v>256</v>
      </c>
      <c r="B159" s="34" t="s">
        <v>18</v>
      </c>
      <c r="C159" s="42">
        <v>1</v>
      </c>
      <c r="D159" s="58">
        <v>0</v>
      </c>
      <c r="E159" s="62">
        <f>C159*D159</f>
        <v>0</v>
      </c>
      <c r="F159" s="35"/>
    </row>
    <row r="160" spans="1:6" ht="16.5">
      <c r="A160" s="39"/>
      <c r="B160" s="39"/>
      <c r="C160" s="40"/>
      <c r="D160" s="38"/>
      <c r="E160" s="61">
        <f>SUM(E155:E159)</f>
        <v>0</v>
      </c>
      <c r="F160" s="38"/>
    </row>
    <row r="161" spans="1:6" ht="16.5">
      <c r="A161" s="138" t="s">
        <v>132</v>
      </c>
      <c r="B161" s="139"/>
      <c r="C161" s="139"/>
      <c r="D161" s="140"/>
      <c r="E161" s="59">
        <f>E26+E44+E62+E65+E72+E94+E101+E131+E137+E147+E153+E160</f>
        <v>0</v>
      </c>
      <c r="F161" s="36"/>
    </row>
    <row r="164" spans="1:6" ht="31.5" customHeight="1">
      <c r="A164" s="123" t="s">
        <v>253</v>
      </c>
      <c r="B164" s="123"/>
      <c r="C164" s="123"/>
      <c r="D164" s="123"/>
      <c r="E164" s="123"/>
      <c r="F164" s="123"/>
    </row>
    <row r="166" spans="1:6" ht="15">
      <c r="A166" s="63" t="s">
        <v>11</v>
      </c>
      <c r="B166" s="64"/>
      <c r="C166" s="63"/>
      <c r="D166" s="64"/>
      <c r="E166" s="63" t="s">
        <v>184</v>
      </c>
      <c r="F166" s="64"/>
    </row>
    <row r="167" spans="1:6" ht="15">
      <c r="A167" s="63"/>
      <c r="B167" s="64"/>
      <c r="C167" s="63"/>
      <c r="D167" s="64"/>
      <c r="E167" s="63"/>
      <c r="F167" s="64"/>
    </row>
    <row r="168" spans="1:6" ht="18">
      <c r="A168" s="65"/>
      <c r="B168" s="64"/>
      <c r="C168" s="66"/>
      <c r="D168" s="64"/>
      <c r="E168" s="67"/>
      <c r="F168" s="64"/>
    </row>
  </sheetData>
  <sheetProtection password="DB53" sheet="1" selectLockedCells="1"/>
  <mergeCells count="21">
    <mergeCell ref="A132:F132"/>
    <mergeCell ref="A66:F66"/>
    <mergeCell ref="A164:F164"/>
    <mergeCell ref="A161:D161"/>
    <mergeCell ref="A27:F27"/>
    <mergeCell ref="A45:F45"/>
    <mergeCell ref="A63:F63"/>
    <mergeCell ref="A101:D101"/>
    <mergeCell ref="A148:F148"/>
    <mergeCell ref="A154:F154"/>
    <mergeCell ref="A131:D131"/>
    <mergeCell ref="A138:F138"/>
    <mergeCell ref="A72:D72"/>
    <mergeCell ref="A73:F73"/>
    <mergeCell ref="A94:D94"/>
    <mergeCell ref="A95:F95"/>
    <mergeCell ref="A2:F2"/>
    <mergeCell ref="A7:F7"/>
    <mergeCell ref="B4:E4"/>
    <mergeCell ref="A102:F102"/>
    <mergeCell ref="A65:D65"/>
  </mergeCells>
  <printOptions/>
  <pageMargins left="0.75" right="0.75" top="0.41" bottom="1" header="0" footer="0"/>
  <pageSetup horizontalDpi="600" verticalDpi="600" orientation="portrait" paperSize="9" scale="80" r:id="rId1"/>
  <rowBreaks count="2" manualBreakCount="2">
    <brk id="44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F30" sqref="F30"/>
    </sheetView>
  </sheetViews>
  <sheetFormatPr defaultColWidth="9.140625" defaultRowHeight="12.75"/>
  <cols>
    <col min="1" max="1" width="38.00390625" style="0" bestFit="1" customWidth="1"/>
    <col min="3" max="3" width="9.00390625" style="0" bestFit="1" customWidth="1"/>
    <col min="4" max="4" width="13.8515625" style="45" bestFit="1" customWidth="1"/>
    <col min="5" max="5" width="17.7109375" style="54" bestFit="1" customWidth="1"/>
    <col min="6" max="6" width="13.7109375" style="0" customWidth="1"/>
  </cols>
  <sheetData>
    <row r="1" spans="1:7" s="48" customFormat="1" ht="13.5" customHeight="1">
      <c r="A1" s="47" t="s">
        <v>133</v>
      </c>
      <c r="D1" s="49"/>
      <c r="E1" s="53"/>
      <c r="G1" s="50"/>
    </row>
    <row r="2" spans="1:7" s="1" customFormat="1" ht="13.5" customHeight="1">
      <c r="A2" s="47" t="s">
        <v>243</v>
      </c>
      <c r="D2" s="6"/>
      <c r="E2" s="20"/>
      <c r="G2" s="29"/>
    </row>
    <row r="3" spans="1:7" s="1" customFormat="1" ht="13.5" customHeight="1">
      <c r="A3" s="57"/>
      <c r="B3" s="57"/>
      <c r="C3" s="57"/>
      <c r="D3" s="57"/>
      <c r="E3" s="57"/>
      <c r="F3" s="57"/>
      <c r="G3" s="29"/>
    </row>
    <row r="4" spans="1:7" s="1" customFormat="1" ht="18">
      <c r="A4" s="57"/>
      <c r="B4" s="137" t="s">
        <v>185</v>
      </c>
      <c r="C4" s="137"/>
      <c r="D4" s="137"/>
      <c r="E4" s="137"/>
      <c r="F4" s="57"/>
      <c r="G4" s="29"/>
    </row>
    <row r="5" spans="1:7" s="1" customFormat="1" ht="13.5" customHeight="1">
      <c r="A5" s="28"/>
      <c r="D5" s="6"/>
      <c r="E5" s="20"/>
      <c r="G5" s="29"/>
    </row>
    <row r="6" spans="1:7" s="1" customFormat="1" ht="30" customHeight="1">
      <c r="A6" s="30" t="s">
        <v>196</v>
      </c>
      <c r="B6" s="30" t="s">
        <v>14</v>
      </c>
      <c r="C6" s="31" t="s">
        <v>15</v>
      </c>
      <c r="D6" s="32" t="s">
        <v>16</v>
      </c>
      <c r="E6" s="51" t="s">
        <v>17</v>
      </c>
      <c r="F6" s="31" t="s">
        <v>199</v>
      </c>
      <c r="G6" s="29"/>
    </row>
    <row r="7" spans="1:7" s="1" customFormat="1" ht="13.5" customHeight="1">
      <c r="A7" s="128" t="s">
        <v>231</v>
      </c>
      <c r="B7" s="146"/>
      <c r="C7" s="146"/>
      <c r="D7" s="147"/>
      <c r="E7" s="147"/>
      <c r="F7" s="131"/>
      <c r="G7" s="29"/>
    </row>
    <row r="8" spans="1:7" s="1" customFormat="1" ht="13.5" customHeight="1">
      <c r="A8" s="99" t="s">
        <v>222</v>
      </c>
      <c r="B8" s="100" t="s">
        <v>134</v>
      </c>
      <c r="C8" s="101">
        <v>3000</v>
      </c>
      <c r="D8" s="89">
        <v>0</v>
      </c>
      <c r="E8" s="102">
        <f>C8*D8</f>
        <v>0</v>
      </c>
      <c r="F8" s="38"/>
      <c r="G8" s="29"/>
    </row>
    <row r="9" spans="1:7" s="1" customFormat="1" ht="13.5" customHeight="1">
      <c r="A9" s="99" t="s">
        <v>223</v>
      </c>
      <c r="B9" s="100" t="s">
        <v>134</v>
      </c>
      <c r="C9" s="101">
        <v>50</v>
      </c>
      <c r="D9" s="89">
        <v>0</v>
      </c>
      <c r="E9" s="102">
        <f aca="true" t="shared" si="0" ref="E9:E22">C9*D9</f>
        <v>0</v>
      </c>
      <c r="F9" s="38"/>
      <c r="G9" s="29"/>
    </row>
    <row r="10" spans="1:7" s="1" customFormat="1" ht="13.5" customHeight="1">
      <c r="A10" s="99" t="s">
        <v>224</v>
      </c>
      <c r="B10" s="100" t="s">
        <v>134</v>
      </c>
      <c r="C10" s="101">
        <v>500</v>
      </c>
      <c r="D10" s="89">
        <v>0</v>
      </c>
      <c r="E10" s="102">
        <f t="shared" si="0"/>
        <v>0</v>
      </c>
      <c r="F10" s="38"/>
      <c r="G10" s="29"/>
    </row>
    <row r="11" spans="1:7" s="1" customFormat="1" ht="13.5" customHeight="1">
      <c r="A11" s="99" t="s">
        <v>225</v>
      </c>
      <c r="B11" s="100" t="s">
        <v>134</v>
      </c>
      <c r="C11" s="101">
        <v>1000</v>
      </c>
      <c r="D11" s="89">
        <v>0</v>
      </c>
      <c r="E11" s="102">
        <f t="shared" si="0"/>
        <v>0</v>
      </c>
      <c r="F11" s="38"/>
      <c r="G11" s="29"/>
    </row>
    <row r="12" spans="1:7" s="1" customFormat="1" ht="13.5" customHeight="1">
      <c r="A12" s="99" t="s">
        <v>226</v>
      </c>
      <c r="B12" s="100" t="s">
        <v>134</v>
      </c>
      <c r="C12" s="101">
        <v>100</v>
      </c>
      <c r="D12" s="89">
        <v>0</v>
      </c>
      <c r="E12" s="102">
        <f t="shared" si="0"/>
        <v>0</v>
      </c>
      <c r="F12" s="38"/>
      <c r="G12" s="29"/>
    </row>
    <row r="13" spans="1:7" s="1" customFormat="1" ht="13.5" customHeight="1">
      <c r="A13" s="99" t="s">
        <v>227</v>
      </c>
      <c r="B13" s="87" t="s">
        <v>18</v>
      </c>
      <c r="C13" s="101">
        <v>200</v>
      </c>
      <c r="D13" s="89">
        <v>0</v>
      </c>
      <c r="E13" s="102">
        <f t="shared" si="0"/>
        <v>0</v>
      </c>
      <c r="F13" s="38"/>
      <c r="G13" s="29"/>
    </row>
    <row r="14" spans="1:7" s="1" customFormat="1" ht="13.5" customHeight="1">
      <c r="A14" s="99" t="s">
        <v>228</v>
      </c>
      <c r="B14" s="87" t="s">
        <v>18</v>
      </c>
      <c r="C14" s="101">
        <v>1</v>
      </c>
      <c r="D14" s="89">
        <v>0</v>
      </c>
      <c r="E14" s="102">
        <f t="shared" si="0"/>
        <v>0</v>
      </c>
      <c r="F14" s="38"/>
      <c r="G14" s="29"/>
    </row>
    <row r="15" spans="1:7" s="1" customFormat="1" ht="13.5" customHeight="1">
      <c r="A15" s="99" t="s">
        <v>229</v>
      </c>
      <c r="B15" s="87" t="s">
        <v>18</v>
      </c>
      <c r="C15" s="101">
        <v>1</v>
      </c>
      <c r="D15" s="89">
        <v>0</v>
      </c>
      <c r="E15" s="102">
        <f t="shared" si="0"/>
        <v>0</v>
      </c>
      <c r="F15" s="38"/>
      <c r="G15" s="29"/>
    </row>
    <row r="16" spans="1:7" s="1" customFormat="1" ht="13.5" customHeight="1">
      <c r="A16" s="99" t="s">
        <v>230</v>
      </c>
      <c r="B16" s="87" t="s">
        <v>18</v>
      </c>
      <c r="C16" s="101">
        <v>1</v>
      </c>
      <c r="D16" s="89">
        <v>0</v>
      </c>
      <c r="E16" s="102">
        <f t="shared" si="0"/>
        <v>0</v>
      </c>
      <c r="F16" s="38"/>
      <c r="G16" s="29"/>
    </row>
    <row r="17" spans="1:7" s="1" customFormat="1" ht="13.5" customHeight="1">
      <c r="A17" s="99" t="s">
        <v>135</v>
      </c>
      <c r="B17" s="87" t="s">
        <v>18</v>
      </c>
      <c r="C17" s="101">
        <v>1</v>
      </c>
      <c r="D17" s="89">
        <v>0</v>
      </c>
      <c r="E17" s="102">
        <f t="shared" si="0"/>
        <v>0</v>
      </c>
      <c r="F17" s="38"/>
      <c r="G17" s="29"/>
    </row>
    <row r="18" spans="1:7" s="1" customFormat="1" ht="13.5" customHeight="1">
      <c r="A18" s="99" t="s">
        <v>136</v>
      </c>
      <c r="B18" s="87" t="s">
        <v>18</v>
      </c>
      <c r="C18" s="101">
        <v>1</v>
      </c>
      <c r="D18" s="89">
        <v>0</v>
      </c>
      <c r="E18" s="102">
        <f t="shared" si="0"/>
        <v>0</v>
      </c>
      <c r="F18" s="38"/>
      <c r="G18" s="29"/>
    </row>
    <row r="19" spans="1:7" s="1" customFormat="1" ht="13.5" customHeight="1">
      <c r="A19" s="99" t="s">
        <v>137</v>
      </c>
      <c r="B19" s="87" t="s">
        <v>18</v>
      </c>
      <c r="C19" s="101">
        <v>20</v>
      </c>
      <c r="D19" s="89">
        <v>0</v>
      </c>
      <c r="E19" s="102">
        <f t="shared" si="0"/>
        <v>0</v>
      </c>
      <c r="F19" s="38"/>
      <c r="G19" s="29"/>
    </row>
    <row r="20" spans="1:7" s="1" customFormat="1" ht="13.5" customHeight="1">
      <c r="A20" s="99" t="s">
        <v>138</v>
      </c>
      <c r="B20" s="87" t="s">
        <v>18</v>
      </c>
      <c r="C20" s="101">
        <v>1</v>
      </c>
      <c r="D20" s="89">
        <v>0</v>
      </c>
      <c r="E20" s="102">
        <f t="shared" si="0"/>
        <v>0</v>
      </c>
      <c r="F20" s="38"/>
      <c r="G20" s="29"/>
    </row>
    <row r="21" spans="1:7" s="1" customFormat="1" ht="13.5" customHeight="1">
      <c r="A21" s="99" t="s">
        <v>139</v>
      </c>
      <c r="B21" s="87" t="s">
        <v>18</v>
      </c>
      <c r="C21" s="101">
        <v>1</v>
      </c>
      <c r="D21" s="89">
        <v>0</v>
      </c>
      <c r="E21" s="102">
        <f t="shared" si="0"/>
        <v>0</v>
      </c>
      <c r="F21" s="38"/>
      <c r="G21" s="29"/>
    </row>
    <row r="22" spans="1:7" s="1" customFormat="1" ht="13.5" customHeight="1">
      <c r="A22" s="99" t="s">
        <v>140</v>
      </c>
      <c r="B22" s="87" t="s">
        <v>18</v>
      </c>
      <c r="C22" s="101">
        <v>1</v>
      </c>
      <c r="D22" s="89">
        <v>0</v>
      </c>
      <c r="E22" s="102">
        <f t="shared" si="0"/>
        <v>0</v>
      </c>
      <c r="F22" s="38"/>
      <c r="G22" s="29"/>
    </row>
    <row r="23" spans="1:7" s="1" customFormat="1" ht="13.5" customHeight="1">
      <c r="A23" s="84"/>
      <c r="B23" s="84"/>
      <c r="C23" s="91"/>
      <c r="D23" s="92"/>
      <c r="E23" s="103">
        <f>SUM(E8:E22)</f>
        <v>0</v>
      </c>
      <c r="F23" s="38"/>
      <c r="G23" s="29"/>
    </row>
    <row r="24" spans="1:7" s="1" customFormat="1" ht="13.5" customHeight="1">
      <c r="A24" s="128" t="s">
        <v>232</v>
      </c>
      <c r="B24" s="129"/>
      <c r="C24" s="129"/>
      <c r="D24" s="135"/>
      <c r="E24" s="135"/>
      <c r="F24" s="131"/>
      <c r="G24" s="29"/>
    </row>
    <row r="25" spans="1:7" s="1" customFormat="1" ht="33" customHeight="1">
      <c r="A25" s="79" t="s">
        <v>233</v>
      </c>
      <c r="B25" s="34" t="s">
        <v>18</v>
      </c>
      <c r="C25" s="42">
        <v>100</v>
      </c>
      <c r="D25" s="58">
        <v>0</v>
      </c>
      <c r="E25" s="60">
        <f>C25*D25</f>
        <v>0</v>
      </c>
      <c r="F25" s="38"/>
      <c r="G25" s="29"/>
    </row>
    <row r="26" spans="1:7" s="1" customFormat="1" ht="30" customHeight="1">
      <c r="A26" s="79" t="s">
        <v>234</v>
      </c>
      <c r="B26" s="34" t="s">
        <v>18</v>
      </c>
      <c r="C26" s="44">
        <v>30</v>
      </c>
      <c r="D26" s="58">
        <v>0</v>
      </c>
      <c r="E26" s="60">
        <f>C26*D26</f>
        <v>0</v>
      </c>
      <c r="F26" s="38"/>
      <c r="G26" s="29"/>
    </row>
    <row r="27" spans="1:7" s="1" customFormat="1" ht="36.75" customHeight="1">
      <c r="A27" s="79" t="s">
        <v>235</v>
      </c>
      <c r="B27" s="34" t="s">
        <v>18</v>
      </c>
      <c r="C27" s="44">
        <v>1</v>
      </c>
      <c r="D27" s="58">
        <v>0</v>
      </c>
      <c r="E27" s="60">
        <f>C27*D27</f>
        <v>0</v>
      </c>
      <c r="F27" s="38"/>
      <c r="G27" s="29"/>
    </row>
    <row r="28" spans="1:7" s="1" customFormat="1" ht="33.75" customHeight="1">
      <c r="A28" s="79" t="s">
        <v>236</v>
      </c>
      <c r="B28" s="34" t="s">
        <v>18</v>
      </c>
      <c r="C28" s="44">
        <v>1</v>
      </c>
      <c r="D28" s="58">
        <v>0</v>
      </c>
      <c r="E28" s="60">
        <f>C28*D28</f>
        <v>0</v>
      </c>
      <c r="F28" s="38"/>
      <c r="G28" s="29"/>
    </row>
    <row r="29" spans="1:7" s="1" customFormat="1" ht="13.5" customHeight="1">
      <c r="A29" s="104" t="s">
        <v>141</v>
      </c>
      <c r="B29" s="87" t="s">
        <v>18</v>
      </c>
      <c r="C29" s="101">
        <v>1</v>
      </c>
      <c r="D29" s="89">
        <v>0</v>
      </c>
      <c r="E29" s="102">
        <f>C29*D29</f>
        <v>0</v>
      </c>
      <c r="F29" s="38"/>
      <c r="G29" s="29"/>
    </row>
    <row r="30" spans="1:7" s="1" customFormat="1" ht="13.5" customHeight="1">
      <c r="A30" s="79"/>
      <c r="B30" s="87"/>
      <c r="C30" s="101"/>
      <c r="D30" s="89"/>
      <c r="E30" s="103">
        <f>SUM(E25:E29)</f>
        <v>0</v>
      </c>
      <c r="F30" s="38"/>
      <c r="G30" s="29"/>
    </row>
    <row r="31" spans="1:7" s="1" customFormat="1" ht="13.5" customHeight="1">
      <c r="A31" s="132" t="s">
        <v>142</v>
      </c>
      <c r="B31" s="132"/>
      <c r="C31" s="132"/>
      <c r="D31" s="132"/>
      <c r="E31" s="96">
        <f>E23+E30</f>
        <v>0</v>
      </c>
      <c r="F31" s="36"/>
      <c r="G31" s="29"/>
    </row>
    <row r="34" spans="1:5" ht="15">
      <c r="A34" s="77" t="s">
        <v>11</v>
      </c>
      <c r="B34" s="78"/>
      <c r="C34" s="77"/>
      <c r="D34" s="78"/>
      <c r="E34" s="77" t="s">
        <v>184</v>
      </c>
    </row>
    <row r="35" spans="1:5" ht="15">
      <c r="A35" s="22"/>
      <c r="B35" s="74"/>
      <c r="C35" s="11"/>
      <c r="D35" s="74"/>
      <c r="E35" s="11"/>
    </row>
    <row r="36" spans="1:5" ht="18">
      <c r="A36" s="23"/>
      <c r="B36" s="74"/>
      <c r="C36" s="24"/>
      <c r="D36" s="74"/>
      <c r="E36" s="25"/>
    </row>
    <row r="37" spans="1:5" ht="12.75">
      <c r="A37" s="74"/>
      <c r="B37" s="74"/>
      <c r="C37" s="74"/>
      <c r="D37" s="75"/>
      <c r="E37" s="76"/>
    </row>
  </sheetData>
  <sheetProtection password="DB53" sheet="1" selectLockedCells="1"/>
  <mergeCells count="4">
    <mergeCell ref="A7:F7"/>
    <mergeCell ref="A24:F24"/>
    <mergeCell ref="A31:D31"/>
    <mergeCell ref="B4:E4"/>
  </mergeCells>
  <printOptions/>
  <pageMargins left="0.45" right="0.23" top="0.5" bottom="1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4.8515625" style="0" bestFit="1" customWidth="1"/>
    <col min="4" max="4" width="13.8515625" style="0" bestFit="1" customWidth="1"/>
    <col min="5" max="5" width="17.7109375" style="52" bestFit="1" customWidth="1"/>
    <col min="6" max="6" width="11.8515625" style="0" bestFit="1" customWidth="1"/>
  </cols>
  <sheetData>
    <row r="1" spans="1:7" s="1" customFormat="1" ht="13.5" customHeight="1">
      <c r="A1" s="47" t="s">
        <v>143</v>
      </c>
      <c r="E1" s="20"/>
      <c r="G1" s="29"/>
    </row>
    <row r="2" spans="1:7" s="1" customFormat="1" ht="13.5" customHeight="1">
      <c r="A2" s="47" t="s">
        <v>144</v>
      </c>
      <c r="E2" s="20"/>
      <c r="G2" s="29"/>
    </row>
    <row r="3" spans="1:7" s="1" customFormat="1" ht="13.5" customHeight="1">
      <c r="A3" s="57"/>
      <c r="B3" s="57"/>
      <c r="C3" s="57"/>
      <c r="D3" s="57"/>
      <c r="E3" s="57"/>
      <c r="F3" s="57"/>
      <c r="G3" s="29"/>
    </row>
    <row r="4" spans="1:7" s="1" customFormat="1" ht="18">
      <c r="A4" s="57"/>
      <c r="B4" s="137" t="s">
        <v>185</v>
      </c>
      <c r="C4" s="137"/>
      <c r="D4" s="137"/>
      <c r="E4" s="137"/>
      <c r="F4" s="57"/>
      <c r="G4" s="29"/>
    </row>
    <row r="5" spans="1:7" s="1" customFormat="1" ht="13.5" customHeight="1">
      <c r="A5" s="28"/>
      <c r="E5" s="20"/>
      <c r="G5" s="29"/>
    </row>
    <row r="6" spans="1:7" s="1" customFormat="1" ht="33" customHeight="1">
      <c r="A6" s="30" t="s">
        <v>196</v>
      </c>
      <c r="B6" s="30" t="s">
        <v>14</v>
      </c>
      <c r="C6" s="31" t="s">
        <v>15</v>
      </c>
      <c r="D6" s="32" t="s">
        <v>16</v>
      </c>
      <c r="E6" s="51" t="s">
        <v>17</v>
      </c>
      <c r="F6" s="31" t="s">
        <v>199</v>
      </c>
      <c r="G6" s="29"/>
    </row>
    <row r="7" spans="1:7" s="1" customFormat="1" ht="13.5" customHeight="1">
      <c r="A7" s="128" t="s">
        <v>206</v>
      </c>
      <c r="B7" s="129"/>
      <c r="C7" s="129"/>
      <c r="D7" s="130"/>
      <c r="E7" s="130"/>
      <c r="F7" s="131"/>
      <c r="G7" s="29"/>
    </row>
    <row r="8" spans="1:7" s="1" customFormat="1" ht="13.5" customHeight="1">
      <c r="A8" s="85" t="s">
        <v>145</v>
      </c>
      <c r="B8" s="87" t="s">
        <v>18</v>
      </c>
      <c r="C8" s="88">
        <v>1</v>
      </c>
      <c r="D8" s="89">
        <v>0</v>
      </c>
      <c r="E8" s="90">
        <f>C8*D8</f>
        <v>0</v>
      </c>
      <c r="F8" s="38"/>
      <c r="G8" s="29"/>
    </row>
    <row r="9" spans="1:7" s="1" customFormat="1" ht="13.5" customHeight="1">
      <c r="A9" s="85" t="s">
        <v>146</v>
      </c>
      <c r="B9" s="87" t="s">
        <v>18</v>
      </c>
      <c r="C9" s="88">
        <v>1</v>
      </c>
      <c r="D9" s="89">
        <v>0</v>
      </c>
      <c r="E9" s="90">
        <f aca="true" t="shared" si="0" ref="E9:E31">C9*D9</f>
        <v>0</v>
      </c>
      <c r="F9" s="38"/>
      <c r="G9" s="29"/>
    </row>
    <row r="10" spans="1:7" s="1" customFormat="1" ht="13.5" customHeight="1">
      <c r="A10" s="85" t="s">
        <v>147</v>
      </c>
      <c r="B10" s="87" t="s">
        <v>18</v>
      </c>
      <c r="C10" s="88">
        <v>20</v>
      </c>
      <c r="D10" s="89">
        <v>0</v>
      </c>
      <c r="E10" s="90">
        <f t="shared" si="0"/>
        <v>0</v>
      </c>
      <c r="F10" s="38"/>
      <c r="G10" s="29"/>
    </row>
    <row r="11" spans="1:7" s="1" customFormat="1" ht="13.5" customHeight="1">
      <c r="A11" s="85" t="s">
        <v>148</v>
      </c>
      <c r="B11" s="87" t="s">
        <v>18</v>
      </c>
      <c r="C11" s="88">
        <v>5</v>
      </c>
      <c r="D11" s="89">
        <v>0</v>
      </c>
      <c r="E11" s="90">
        <f t="shared" si="0"/>
        <v>0</v>
      </c>
      <c r="F11" s="38"/>
      <c r="G11" s="29"/>
    </row>
    <row r="12" spans="1:7" s="1" customFormat="1" ht="13.5" customHeight="1">
      <c r="A12" s="85" t="s">
        <v>149</v>
      </c>
      <c r="B12" s="87" t="s">
        <v>18</v>
      </c>
      <c r="C12" s="88">
        <v>20</v>
      </c>
      <c r="D12" s="89">
        <v>0</v>
      </c>
      <c r="E12" s="90">
        <f t="shared" si="0"/>
        <v>0</v>
      </c>
      <c r="F12" s="38"/>
      <c r="G12" s="29"/>
    </row>
    <row r="13" spans="1:7" s="1" customFormat="1" ht="13.5" customHeight="1">
      <c r="A13" s="85" t="s">
        <v>150</v>
      </c>
      <c r="B13" s="87" t="s">
        <v>18</v>
      </c>
      <c r="C13" s="88">
        <v>40</v>
      </c>
      <c r="D13" s="89">
        <v>0</v>
      </c>
      <c r="E13" s="90">
        <f t="shared" si="0"/>
        <v>0</v>
      </c>
      <c r="F13" s="38"/>
      <c r="G13" s="29"/>
    </row>
    <row r="14" spans="1:7" s="1" customFormat="1" ht="13.5" customHeight="1">
      <c r="A14" s="85" t="s">
        <v>245</v>
      </c>
      <c r="B14" s="87" t="s">
        <v>18</v>
      </c>
      <c r="C14" s="88">
        <v>1</v>
      </c>
      <c r="D14" s="89">
        <v>0</v>
      </c>
      <c r="E14" s="90">
        <f t="shared" si="0"/>
        <v>0</v>
      </c>
      <c r="F14" s="38"/>
      <c r="G14" s="29"/>
    </row>
    <row r="15" spans="1:7" s="1" customFormat="1" ht="12.75" customHeight="1">
      <c r="A15" s="85" t="s">
        <v>151</v>
      </c>
      <c r="B15" s="87" t="s">
        <v>18</v>
      </c>
      <c r="C15" s="88">
        <v>5</v>
      </c>
      <c r="D15" s="89">
        <v>0</v>
      </c>
      <c r="E15" s="90">
        <f t="shared" si="0"/>
        <v>0</v>
      </c>
      <c r="F15" s="38"/>
      <c r="G15" s="29"/>
    </row>
    <row r="16" spans="1:7" s="1" customFormat="1" ht="13.5" customHeight="1">
      <c r="A16" s="85" t="s">
        <v>152</v>
      </c>
      <c r="B16" s="87" t="s">
        <v>18</v>
      </c>
      <c r="C16" s="88">
        <v>1</v>
      </c>
      <c r="D16" s="89">
        <v>0</v>
      </c>
      <c r="E16" s="90">
        <f t="shared" si="0"/>
        <v>0</v>
      </c>
      <c r="F16" s="38"/>
      <c r="G16" s="29"/>
    </row>
    <row r="17" spans="1:7" s="1" customFormat="1" ht="13.5" customHeight="1">
      <c r="A17" s="85" t="s">
        <v>153</v>
      </c>
      <c r="B17" s="87" t="s">
        <v>18</v>
      </c>
      <c r="C17" s="88">
        <v>1</v>
      </c>
      <c r="D17" s="89">
        <v>0</v>
      </c>
      <c r="E17" s="90">
        <f t="shared" si="0"/>
        <v>0</v>
      </c>
      <c r="F17" s="38"/>
      <c r="G17" s="29"/>
    </row>
    <row r="18" spans="1:7" s="1" customFormat="1" ht="13.5" customHeight="1">
      <c r="A18" s="85" t="s">
        <v>154</v>
      </c>
      <c r="B18" s="87" t="s">
        <v>18</v>
      </c>
      <c r="C18" s="88">
        <v>1</v>
      </c>
      <c r="D18" s="89">
        <v>0</v>
      </c>
      <c r="E18" s="90">
        <f t="shared" si="0"/>
        <v>0</v>
      </c>
      <c r="F18" s="38"/>
      <c r="G18" s="29"/>
    </row>
    <row r="19" spans="1:7" s="1" customFormat="1" ht="13.5" customHeight="1">
      <c r="A19" s="85" t="s">
        <v>155</v>
      </c>
      <c r="B19" s="87" t="s">
        <v>18</v>
      </c>
      <c r="C19" s="88">
        <v>1</v>
      </c>
      <c r="D19" s="89">
        <v>0</v>
      </c>
      <c r="E19" s="90">
        <f t="shared" si="0"/>
        <v>0</v>
      </c>
      <c r="F19" s="38"/>
      <c r="G19" s="29"/>
    </row>
    <row r="20" spans="1:7" s="1" customFormat="1" ht="13.5" customHeight="1">
      <c r="A20" s="85" t="s">
        <v>156</v>
      </c>
      <c r="B20" s="87" t="s">
        <v>18</v>
      </c>
      <c r="C20" s="88">
        <v>1</v>
      </c>
      <c r="D20" s="89">
        <v>0</v>
      </c>
      <c r="E20" s="90">
        <f t="shared" si="0"/>
        <v>0</v>
      </c>
      <c r="F20" s="38"/>
      <c r="G20" s="29"/>
    </row>
    <row r="21" spans="1:7" s="1" customFormat="1" ht="13.5" customHeight="1">
      <c r="A21" s="85" t="s">
        <v>157</v>
      </c>
      <c r="B21" s="87" t="s">
        <v>18</v>
      </c>
      <c r="C21" s="88">
        <v>1</v>
      </c>
      <c r="D21" s="89">
        <v>0</v>
      </c>
      <c r="E21" s="90">
        <f t="shared" si="0"/>
        <v>0</v>
      </c>
      <c r="F21" s="38"/>
      <c r="G21" s="29"/>
    </row>
    <row r="22" spans="1:7" s="1" customFormat="1" ht="13.5" customHeight="1">
      <c r="A22" s="85" t="s">
        <v>158</v>
      </c>
      <c r="B22" s="87" t="s">
        <v>18</v>
      </c>
      <c r="C22" s="88">
        <v>20</v>
      </c>
      <c r="D22" s="89">
        <v>0</v>
      </c>
      <c r="E22" s="90">
        <f t="shared" si="0"/>
        <v>0</v>
      </c>
      <c r="F22" s="38"/>
      <c r="G22" s="29"/>
    </row>
    <row r="23" spans="1:7" s="1" customFormat="1" ht="13.5" customHeight="1">
      <c r="A23" s="85" t="s">
        <v>159</v>
      </c>
      <c r="B23" s="87" t="s">
        <v>18</v>
      </c>
      <c r="C23" s="88">
        <v>1</v>
      </c>
      <c r="D23" s="89">
        <v>0</v>
      </c>
      <c r="E23" s="90">
        <f t="shared" si="0"/>
        <v>0</v>
      </c>
      <c r="F23" s="38"/>
      <c r="G23" s="29"/>
    </row>
    <row r="24" spans="1:7" s="1" customFormat="1" ht="13.5" customHeight="1">
      <c r="A24" s="85" t="s">
        <v>160</v>
      </c>
      <c r="B24" s="87" t="s">
        <v>18</v>
      </c>
      <c r="C24" s="88">
        <v>1</v>
      </c>
      <c r="D24" s="89">
        <v>0</v>
      </c>
      <c r="E24" s="90">
        <f t="shared" si="0"/>
        <v>0</v>
      </c>
      <c r="F24" s="38"/>
      <c r="G24" s="29"/>
    </row>
    <row r="25" spans="1:7" s="1" customFormat="1" ht="13.5" customHeight="1">
      <c r="A25" s="85" t="s">
        <v>161</v>
      </c>
      <c r="B25" s="87" t="s">
        <v>18</v>
      </c>
      <c r="C25" s="88">
        <v>1</v>
      </c>
      <c r="D25" s="89">
        <v>0</v>
      </c>
      <c r="E25" s="90">
        <f t="shared" si="0"/>
        <v>0</v>
      </c>
      <c r="F25" s="38"/>
      <c r="G25" s="29"/>
    </row>
    <row r="26" spans="1:7" s="1" customFormat="1" ht="13.5" customHeight="1">
      <c r="A26" s="85" t="s">
        <v>162</v>
      </c>
      <c r="B26" s="87" t="s">
        <v>18</v>
      </c>
      <c r="C26" s="88">
        <v>1</v>
      </c>
      <c r="D26" s="89">
        <v>0</v>
      </c>
      <c r="E26" s="90">
        <f t="shared" si="0"/>
        <v>0</v>
      </c>
      <c r="F26" s="38"/>
      <c r="G26" s="29"/>
    </row>
    <row r="27" spans="1:7" s="1" customFormat="1" ht="13.5" customHeight="1">
      <c r="A27" s="85" t="s">
        <v>163</v>
      </c>
      <c r="B27" s="87" t="s">
        <v>18</v>
      </c>
      <c r="C27" s="88">
        <v>1</v>
      </c>
      <c r="D27" s="89">
        <v>0</v>
      </c>
      <c r="E27" s="90">
        <f t="shared" si="0"/>
        <v>0</v>
      </c>
      <c r="F27" s="38"/>
      <c r="G27" s="29"/>
    </row>
    <row r="28" spans="1:7" s="1" customFormat="1" ht="13.5" customHeight="1">
      <c r="A28" s="85" t="s">
        <v>207</v>
      </c>
      <c r="B28" s="87" t="s">
        <v>18</v>
      </c>
      <c r="C28" s="88">
        <v>1</v>
      </c>
      <c r="D28" s="89">
        <v>0</v>
      </c>
      <c r="E28" s="90">
        <f t="shared" si="0"/>
        <v>0</v>
      </c>
      <c r="F28" s="38"/>
      <c r="G28" s="29"/>
    </row>
    <row r="29" spans="1:7" s="1" customFormat="1" ht="13.5" customHeight="1">
      <c r="A29" s="85" t="s">
        <v>164</v>
      </c>
      <c r="B29" s="87" t="s">
        <v>18</v>
      </c>
      <c r="C29" s="88">
        <v>1</v>
      </c>
      <c r="D29" s="89">
        <v>0</v>
      </c>
      <c r="E29" s="90">
        <f t="shared" si="0"/>
        <v>0</v>
      </c>
      <c r="F29" s="38"/>
      <c r="G29" s="29"/>
    </row>
    <row r="30" spans="1:7" s="1" customFormat="1" ht="13.5" customHeight="1">
      <c r="A30" s="86" t="s">
        <v>165</v>
      </c>
      <c r="B30" s="87" t="s">
        <v>18</v>
      </c>
      <c r="C30" s="88">
        <v>1</v>
      </c>
      <c r="D30" s="89">
        <v>0</v>
      </c>
      <c r="E30" s="90">
        <f t="shared" si="0"/>
        <v>0</v>
      </c>
      <c r="F30" s="38"/>
      <c r="G30" s="29"/>
    </row>
    <row r="31" spans="1:7" s="1" customFormat="1" ht="13.5" customHeight="1">
      <c r="A31" s="86" t="s">
        <v>166</v>
      </c>
      <c r="B31" s="87" t="s">
        <v>18</v>
      </c>
      <c r="C31" s="88">
        <v>1</v>
      </c>
      <c r="D31" s="89">
        <v>0</v>
      </c>
      <c r="E31" s="90">
        <f t="shared" si="0"/>
        <v>0</v>
      </c>
      <c r="F31" s="38"/>
      <c r="G31" s="29"/>
    </row>
    <row r="32" spans="1:7" s="1" customFormat="1" ht="13.5" customHeight="1">
      <c r="A32" s="43"/>
      <c r="B32" s="34"/>
      <c r="C32" s="91"/>
      <c r="D32" s="92"/>
      <c r="E32" s="93">
        <f>SUM(E8:E31)</f>
        <v>0</v>
      </c>
      <c r="F32" s="38"/>
      <c r="G32" s="29"/>
    </row>
    <row r="33" spans="1:7" s="1" customFormat="1" ht="13.5" customHeight="1">
      <c r="A33" s="128" t="s">
        <v>201</v>
      </c>
      <c r="B33" s="129"/>
      <c r="C33" s="129"/>
      <c r="D33" s="129"/>
      <c r="E33" s="129"/>
      <c r="F33" s="148"/>
      <c r="G33" s="29"/>
    </row>
    <row r="34" spans="1:7" s="1" customFormat="1" ht="13.5" customHeight="1">
      <c r="A34" s="84" t="s">
        <v>167</v>
      </c>
      <c r="B34" s="87" t="s">
        <v>18</v>
      </c>
      <c r="C34" s="88">
        <v>1</v>
      </c>
      <c r="D34" s="89">
        <v>0</v>
      </c>
      <c r="E34" s="90">
        <f>C34*D34</f>
        <v>0</v>
      </c>
      <c r="F34" s="35"/>
      <c r="G34" s="29"/>
    </row>
    <row r="35" spans="1:7" s="1" customFormat="1" ht="13.5" customHeight="1">
      <c r="A35" s="37"/>
      <c r="B35" s="34"/>
      <c r="C35" s="94"/>
      <c r="D35" s="95"/>
      <c r="E35" s="93">
        <f>SUM(E34:E34)</f>
        <v>0</v>
      </c>
      <c r="F35" s="46"/>
      <c r="G35" s="29"/>
    </row>
    <row r="36" spans="1:7" s="1" customFormat="1" ht="13.5" customHeight="1">
      <c r="A36" s="149" t="s">
        <v>168</v>
      </c>
      <c r="B36" s="149"/>
      <c r="C36" s="149"/>
      <c r="D36" s="149"/>
      <c r="E36" s="96">
        <f>E32+E35</f>
        <v>0</v>
      </c>
      <c r="F36" s="36"/>
      <c r="G36" s="29"/>
    </row>
    <row r="39" spans="1:6" ht="12.75">
      <c r="A39" s="150" t="s">
        <v>260</v>
      </c>
      <c r="B39" s="151"/>
      <c r="C39" s="151"/>
      <c r="D39" s="151"/>
      <c r="E39" s="151"/>
      <c r="F39" s="151"/>
    </row>
    <row r="40" spans="1:6" ht="12.75">
      <c r="A40" s="151"/>
      <c r="B40" s="151"/>
      <c r="C40" s="151"/>
      <c r="D40" s="151"/>
      <c r="E40" s="151"/>
      <c r="F40" s="151"/>
    </row>
    <row r="42" spans="1:6" ht="15">
      <c r="A42" s="73"/>
      <c r="B42" s="73"/>
      <c r="C42" s="73"/>
      <c r="D42" s="72"/>
      <c r="E42" s="72"/>
      <c r="F42" s="72"/>
    </row>
    <row r="43" spans="1:5" ht="15">
      <c r="A43" s="77" t="s">
        <v>11</v>
      </c>
      <c r="B43" s="78"/>
      <c r="C43" s="77"/>
      <c r="D43" s="78"/>
      <c r="E43" s="77" t="s">
        <v>184</v>
      </c>
    </row>
    <row r="44" spans="1:5" ht="15">
      <c r="A44" s="22"/>
      <c r="C44" s="11"/>
      <c r="E44" s="11"/>
    </row>
    <row r="45" spans="1:5" ht="18">
      <c r="A45" s="23"/>
      <c r="C45" s="24"/>
      <c r="E45" s="25"/>
    </row>
  </sheetData>
  <sheetProtection password="DB53" sheet="1" selectLockedCells="1"/>
  <mergeCells count="5">
    <mergeCell ref="B4:E4"/>
    <mergeCell ref="A7:F7"/>
    <mergeCell ref="A33:F33"/>
    <mergeCell ref="A36:D36"/>
    <mergeCell ref="A39:F40"/>
  </mergeCells>
  <printOptions/>
  <pageMargins left="0.39" right="0.43" top="0.37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9.28125" style="0" bestFit="1" customWidth="1"/>
    <col min="4" max="4" width="13.8515625" style="0" bestFit="1" customWidth="1"/>
    <col min="5" max="5" width="17.7109375" style="0" bestFit="1" customWidth="1"/>
    <col min="6" max="6" width="12.00390625" style="0" customWidth="1"/>
  </cols>
  <sheetData>
    <row r="1" spans="1:7" s="1" customFormat="1" ht="13.5" customHeight="1">
      <c r="A1" s="47" t="s">
        <v>169</v>
      </c>
      <c r="E1" s="6"/>
      <c r="G1" s="29"/>
    </row>
    <row r="2" spans="1:7" s="1" customFormat="1" ht="13.5" customHeight="1">
      <c r="A2" s="47" t="s">
        <v>216</v>
      </c>
      <c r="E2" s="6"/>
      <c r="G2" s="29"/>
    </row>
    <row r="3" spans="1:7" s="1" customFormat="1" ht="13.5" customHeight="1">
      <c r="A3" s="47"/>
      <c r="E3" s="6"/>
      <c r="G3" s="29"/>
    </row>
    <row r="4" spans="1:7" s="1" customFormat="1" ht="18">
      <c r="A4" s="57"/>
      <c r="B4" s="137" t="s">
        <v>185</v>
      </c>
      <c r="C4" s="137"/>
      <c r="D4" s="137"/>
      <c r="E4" s="137"/>
      <c r="F4" s="57"/>
      <c r="G4" s="29"/>
    </row>
    <row r="5" spans="1:7" s="1" customFormat="1" ht="13.5" customHeight="1">
      <c r="A5" s="28"/>
      <c r="E5" s="6"/>
      <c r="G5" s="29"/>
    </row>
    <row r="6" spans="1:7" s="1" customFormat="1" ht="33" customHeight="1">
      <c r="A6" s="30" t="s">
        <v>196</v>
      </c>
      <c r="B6" s="30" t="s">
        <v>14</v>
      </c>
      <c r="C6" s="31" t="s">
        <v>15</v>
      </c>
      <c r="D6" s="32" t="s">
        <v>16</v>
      </c>
      <c r="E6" s="31" t="s">
        <v>17</v>
      </c>
      <c r="F6" s="31" t="s">
        <v>199</v>
      </c>
      <c r="G6" s="29"/>
    </row>
    <row r="7" spans="1:7" s="1" customFormat="1" ht="13.5" customHeight="1">
      <c r="A7" s="128" t="s">
        <v>215</v>
      </c>
      <c r="B7" s="129"/>
      <c r="C7" s="129"/>
      <c r="D7" s="130"/>
      <c r="E7" s="130"/>
      <c r="F7" s="131"/>
      <c r="G7" s="29"/>
    </row>
    <row r="8" spans="1:7" s="1" customFormat="1" ht="13.5" customHeight="1">
      <c r="A8" s="85" t="s">
        <v>170</v>
      </c>
      <c r="B8" s="87" t="s">
        <v>18</v>
      </c>
      <c r="C8" s="88">
        <v>1</v>
      </c>
      <c r="D8" s="89">
        <v>0</v>
      </c>
      <c r="E8" s="90">
        <f>C8*D8</f>
        <v>0</v>
      </c>
      <c r="F8" s="38"/>
      <c r="G8" s="29"/>
    </row>
    <row r="9" spans="1:7" s="1" customFormat="1" ht="13.5" customHeight="1">
      <c r="A9" s="85" t="s">
        <v>171</v>
      </c>
      <c r="B9" s="87" t="s">
        <v>18</v>
      </c>
      <c r="C9" s="88">
        <v>1</v>
      </c>
      <c r="D9" s="89">
        <v>0</v>
      </c>
      <c r="E9" s="90">
        <f aca="true" t="shared" si="0" ref="E9:E17">C9*D9</f>
        <v>0</v>
      </c>
      <c r="F9" s="38"/>
      <c r="G9" s="29"/>
    </row>
    <row r="10" spans="1:7" s="1" customFormat="1" ht="13.5" customHeight="1">
      <c r="A10" s="85" t="s">
        <v>172</v>
      </c>
      <c r="B10" s="87" t="s">
        <v>18</v>
      </c>
      <c r="C10" s="88">
        <v>1</v>
      </c>
      <c r="D10" s="89">
        <v>0</v>
      </c>
      <c r="E10" s="90">
        <f t="shared" si="0"/>
        <v>0</v>
      </c>
      <c r="F10" s="38"/>
      <c r="G10" s="29"/>
    </row>
    <row r="11" spans="1:7" s="1" customFormat="1" ht="13.5" customHeight="1">
      <c r="A11" s="85" t="s">
        <v>173</v>
      </c>
      <c r="B11" s="87" t="s">
        <v>18</v>
      </c>
      <c r="C11" s="88">
        <v>1</v>
      </c>
      <c r="D11" s="89">
        <v>0</v>
      </c>
      <c r="E11" s="90">
        <f t="shared" si="0"/>
        <v>0</v>
      </c>
      <c r="F11" s="38"/>
      <c r="G11" s="29"/>
    </row>
    <row r="12" spans="1:7" s="1" customFormat="1" ht="13.5" customHeight="1">
      <c r="A12" s="85" t="s">
        <v>174</v>
      </c>
      <c r="B12" s="87" t="s">
        <v>18</v>
      </c>
      <c r="C12" s="88">
        <v>15</v>
      </c>
      <c r="D12" s="89">
        <v>0</v>
      </c>
      <c r="E12" s="90">
        <f t="shared" si="0"/>
        <v>0</v>
      </c>
      <c r="F12" s="38"/>
      <c r="G12" s="29"/>
    </row>
    <row r="13" spans="1:7" s="1" customFormat="1" ht="13.5" customHeight="1">
      <c r="A13" s="85" t="s">
        <v>175</v>
      </c>
      <c r="B13" s="87" t="s">
        <v>18</v>
      </c>
      <c r="C13" s="88">
        <v>50</v>
      </c>
      <c r="D13" s="89">
        <v>0</v>
      </c>
      <c r="E13" s="90">
        <f t="shared" si="0"/>
        <v>0</v>
      </c>
      <c r="F13" s="38"/>
      <c r="G13" s="29"/>
    </row>
    <row r="14" spans="1:7" s="1" customFormat="1" ht="13.5" customHeight="1">
      <c r="A14" s="85" t="s">
        <v>208</v>
      </c>
      <c r="B14" s="87" t="s">
        <v>18</v>
      </c>
      <c r="C14" s="88">
        <v>40</v>
      </c>
      <c r="D14" s="89">
        <v>0</v>
      </c>
      <c r="E14" s="90">
        <f t="shared" si="0"/>
        <v>0</v>
      </c>
      <c r="F14" s="38"/>
      <c r="G14" s="29"/>
    </row>
    <row r="15" spans="1:7" s="1" customFormat="1" ht="13.5" customHeight="1">
      <c r="A15" s="85" t="s">
        <v>176</v>
      </c>
      <c r="B15" s="87" t="s">
        <v>18</v>
      </c>
      <c r="C15" s="88">
        <v>1</v>
      </c>
      <c r="D15" s="89">
        <v>0</v>
      </c>
      <c r="E15" s="90">
        <f t="shared" si="0"/>
        <v>0</v>
      </c>
      <c r="F15" s="38"/>
      <c r="G15" s="29"/>
    </row>
    <row r="16" spans="1:7" s="1" customFormat="1" ht="13.5" customHeight="1">
      <c r="A16" s="85" t="s">
        <v>177</v>
      </c>
      <c r="B16" s="87" t="s">
        <v>18</v>
      </c>
      <c r="C16" s="88">
        <v>1</v>
      </c>
      <c r="D16" s="89">
        <v>0</v>
      </c>
      <c r="E16" s="90">
        <f t="shared" si="0"/>
        <v>0</v>
      </c>
      <c r="F16" s="38"/>
      <c r="G16" s="29"/>
    </row>
    <row r="17" spans="1:7" s="1" customFormat="1" ht="13.5" customHeight="1">
      <c r="A17" s="85" t="s">
        <v>178</v>
      </c>
      <c r="B17" s="87" t="s">
        <v>18</v>
      </c>
      <c r="C17" s="88">
        <v>50</v>
      </c>
      <c r="D17" s="89">
        <v>0</v>
      </c>
      <c r="E17" s="90">
        <f t="shared" si="0"/>
        <v>0</v>
      </c>
      <c r="F17" s="38"/>
      <c r="G17" s="29"/>
    </row>
    <row r="18" spans="1:7" s="1" customFormat="1" ht="13.5" customHeight="1">
      <c r="A18" s="41"/>
      <c r="B18" s="87"/>
      <c r="C18" s="88"/>
      <c r="D18" s="92"/>
      <c r="E18" s="97">
        <f>SUM(E8:E17)</f>
        <v>0</v>
      </c>
      <c r="F18" s="38"/>
      <c r="G18" s="29"/>
    </row>
    <row r="19" spans="1:7" s="1" customFormat="1" ht="13.5" customHeight="1">
      <c r="A19" s="128" t="s">
        <v>202</v>
      </c>
      <c r="B19" s="129"/>
      <c r="C19" s="129"/>
      <c r="D19" s="130"/>
      <c r="E19" s="130"/>
      <c r="F19" s="131"/>
      <c r="G19" s="29"/>
    </row>
    <row r="20" spans="1:7" s="1" customFormat="1" ht="13.5" customHeight="1">
      <c r="A20" s="84" t="s">
        <v>179</v>
      </c>
      <c r="B20" s="87" t="s">
        <v>18</v>
      </c>
      <c r="C20" s="88">
        <v>1</v>
      </c>
      <c r="D20" s="89">
        <v>0</v>
      </c>
      <c r="E20" s="90">
        <f>C20*D20</f>
        <v>0</v>
      </c>
      <c r="F20" s="35"/>
      <c r="G20" s="29"/>
    </row>
    <row r="21" spans="1:7" s="1" customFormat="1" ht="13.5" customHeight="1">
      <c r="A21" s="84" t="s">
        <v>180</v>
      </c>
      <c r="B21" s="87" t="s">
        <v>18</v>
      </c>
      <c r="C21" s="88">
        <v>20</v>
      </c>
      <c r="D21" s="89">
        <v>0</v>
      </c>
      <c r="E21" s="90">
        <f>C21*D21</f>
        <v>0</v>
      </c>
      <c r="F21" s="35"/>
      <c r="G21" s="29"/>
    </row>
    <row r="22" spans="1:7" s="1" customFormat="1" ht="13.5" customHeight="1">
      <c r="A22" s="84" t="s">
        <v>181</v>
      </c>
      <c r="B22" s="87" t="s">
        <v>18</v>
      </c>
      <c r="C22" s="88">
        <v>20</v>
      </c>
      <c r="D22" s="89">
        <v>0</v>
      </c>
      <c r="E22" s="90">
        <f>C22*D22</f>
        <v>0</v>
      </c>
      <c r="F22" s="35"/>
      <c r="G22" s="29"/>
    </row>
    <row r="23" spans="1:7" s="1" customFormat="1" ht="13.5" customHeight="1">
      <c r="A23" s="84" t="s">
        <v>200</v>
      </c>
      <c r="B23" s="87" t="s">
        <v>18</v>
      </c>
      <c r="C23" s="88">
        <v>1</v>
      </c>
      <c r="D23" s="89">
        <v>0</v>
      </c>
      <c r="E23" s="90">
        <f>C23*D23</f>
        <v>0</v>
      </c>
      <c r="F23" s="35"/>
      <c r="G23" s="29"/>
    </row>
    <row r="24" spans="1:7" s="1" customFormat="1" ht="13.5" customHeight="1">
      <c r="A24" s="37"/>
      <c r="B24" s="87"/>
      <c r="C24" s="88"/>
      <c r="D24" s="89"/>
      <c r="E24" s="97">
        <f>SUM(E20:E23)</f>
        <v>0</v>
      </c>
      <c r="F24" s="35"/>
      <c r="G24" s="29"/>
    </row>
    <row r="25" spans="1:7" s="1" customFormat="1" ht="13.5" customHeight="1">
      <c r="A25" s="128" t="s">
        <v>209</v>
      </c>
      <c r="B25" s="129"/>
      <c r="C25" s="129"/>
      <c r="D25" s="130"/>
      <c r="E25" s="130"/>
      <c r="F25" s="131"/>
      <c r="G25" s="29"/>
    </row>
    <row r="26" spans="1:7" s="1" customFormat="1" ht="13.5" customHeight="1">
      <c r="A26" s="37" t="s">
        <v>210</v>
      </c>
      <c r="B26" s="87" t="s">
        <v>18</v>
      </c>
      <c r="C26" s="88">
        <v>10</v>
      </c>
      <c r="D26" s="89">
        <v>0</v>
      </c>
      <c r="E26" s="90">
        <f>C26*D26</f>
        <v>0</v>
      </c>
      <c r="F26" s="35"/>
      <c r="G26" s="29"/>
    </row>
    <row r="27" spans="1:7" s="1" customFormat="1" ht="13.5" customHeight="1">
      <c r="A27" s="37"/>
      <c r="B27" s="87"/>
      <c r="C27" s="91"/>
      <c r="D27" s="92"/>
      <c r="E27" s="97">
        <f>E26</f>
        <v>0</v>
      </c>
      <c r="F27" s="35"/>
      <c r="G27" s="29"/>
    </row>
    <row r="28" spans="1:7" s="1" customFormat="1" ht="13.5" customHeight="1">
      <c r="A28" s="128" t="s">
        <v>211</v>
      </c>
      <c r="B28" s="129"/>
      <c r="C28" s="129"/>
      <c r="D28" s="130"/>
      <c r="E28" s="130"/>
      <c r="F28" s="131"/>
      <c r="G28" s="29"/>
    </row>
    <row r="29" spans="1:7" s="1" customFormat="1" ht="13.5" customHeight="1">
      <c r="A29" s="84" t="s">
        <v>213</v>
      </c>
      <c r="B29" s="87" t="s">
        <v>18</v>
      </c>
      <c r="C29" s="91">
        <v>10</v>
      </c>
      <c r="D29" s="89">
        <v>0</v>
      </c>
      <c r="E29" s="90">
        <f>C29*D29</f>
        <v>0</v>
      </c>
      <c r="F29" s="35"/>
      <c r="G29" s="29"/>
    </row>
    <row r="30" spans="1:7" s="1" customFormat="1" ht="13.5" customHeight="1">
      <c r="A30" s="84" t="s">
        <v>212</v>
      </c>
      <c r="B30" s="87" t="s">
        <v>18</v>
      </c>
      <c r="C30" s="91">
        <v>10</v>
      </c>
      <c r="D30" s="89">
        <v>0</v>
      </c>
      <c r="E30" s="90">
        <f>C30*D30</f>
        <v>0</v>
      </c>
      <c r="F30" s="35"/>
      <c r="G30" s="29"/>
    </row>
    <row r="31" spans="1:7" s="1" customFormat="1" ht="13.5" customHeight="1">
      <c r="A31" s="84" t="s">
        <v>217</v>
      </c>
      <c r="B31" s="87" t="s">
        <v>18</v>
      </c>
      <c r="C31" s="91">
        <v>5</v>
      </c>
      <c r="D31" s="89">
        <v>0</v>
      </c>
      <c r="E31" s="90">
        <f>C31*D31</f>
        <v>0</v>
      </c>
      <c r="F31" s="35"/>
      <c r="G31" s="29"/>
    </row>
    <row r="32" spans="1:7" s="1" customFormat="1" ht="13.5" customHeight="1">
      <c r="A32" s="37"/>
      <c r="B32" s="87"/>
      <c r="C32" s="91"/>
      <c r="D32" s="48"/>
      <c r="E32" s="97">
        <f>SUM(E29:E31)</f>
        <v>0</v>
      </c>
      <c r="F32" s="35"/>
      <c r="G32" s="29"/>
    </row>
    <row r="33" spans="1:7" s="1" customFormat="1" ht="13.5" customHeight="1">
      <c r="A33" s="128" t="s">
        <v>258</v>
      </c>
      <c r="B33" s="129"/>
      <c r="C33" s="129"/>
      <c r="D33" s="130"/>
      <c r="E33" s="130"/>
      <c r="F33" s="131"/>
      <c r="G33" s="29"/>
    </row>
    <row r="34" spans="1:7" s="1" customFormat="1" ht="13.5" customHeight="1">
      <c r="A34" s="84" t="s">
        <v>259</v>
      </c>
      <c r="B34" s="87" t="s">
        <v>18</v>
      </c>
      <c r="C34" s="91">
        <v>30</v>
      </c>
      <c r="D34" s="89">
        <v>0</v>
      </c>
      <c r="E34" s="90">
        <f>C34*D34</f>
        <v>0</v>
      </c>
      <c r="F34" s="35"/>
      <c r="G34" s="29"/>
    </row>
    <row r="35" spans="1:7" s="1" customFormat="1" ht="13.5" customHeight="1">
      <c r="A35" s="37"/>
      <c r="B35" s="87"/>
      <c r="C35" s="91"/>
      <c r="D35" s="48"/>
      <c r="E35" s="97">
        <f>SUM(E34)</f>
        <v>0</v>
      </c>
      <c r="F35" s="35"/>
      <c r="G35" s="29"/>
    </row>
    <row r="36" spans="1:7" s="1" customFormat="1" ht="13.5" customHeight="1">
      <c r="A36" s="149" t="s">
        <v>182</v>
      </c>
      <c r="B36" s="149"/>
      <c r="C36" s="149"/>
      <c r="D36" s="149"/>
      <c r="E36" s="98">
        <f>E18+E24+E27+E32+E35</f>
        <v>0</v>
      </c>
      <c r="F36" s="36"/>
      <c r="G36" s="29"/>
    </row>
    <row r="39" spans="1:6" ht="12.75">
      <c r="A39" s="150" t="s">
        <v>260</v>
      </c>
      <c r="B39" s="151"/>
      <c r="C39" s="151"/>
      <c r="D39" s="151"/>
      <c r="E39" s="151"/>
      <c r="F39" s="151"/>
    </row>
    <row r="40" spans="1:6" ht="12.75">
      <c r="A40" s="151"/>
      <c r="B40" s="151"/>
      <c r="C40" s="151"/>
      <c r="D40" s="151"/>
      <c r="E40" s="151"/>
      <c r="F40" s="151"/>
    </row>
    <row r="43" spans="1:5" ht="15">
      <c r="A43" s="77" t="s">
        <v>11</v>
      </c>
      <c r="B43" s="78"/>
      <c r="C43" s="77"/>
      <c r="D43" s="78"/>
      <c r="E43" s="77" t="s">
        <v>184</v>
      </c>
    </row>
    <row r="44" spans="1:5" ht="15">
      <c r="A44" s="22"/>
      <c r="C44" s="11"/>
      <c r="E44" s="11"/>
    </row>
    <row r="45" spans="1:5" ht="18">
      <c r="A45" s="23"/>
      <c r="B45" s="74"/>
      <c r="C45" s="24"/>
      <c r="D45" s="74"/>
      <c r="E45" s="25"/>
    </row>
  </sheetData>
  <sheetProtection password="DB53" sheet="1" selectLockedCells="1"/>
  <mergeCells count="8">
    <mergeCell ref="A39:F40"/>
    <mergeCell ref="A7:F7"/>
    <mergeCell ref="A19:F19"/>
    <mergeCell ref="A36:D36"/>
    <mergeCell ref="B4:E4"/>
    <mergeCell ref="A25:F25"/>
    <mergeCell ref="A28:F28"/>
    <mergeCell ref="A33:F33"/>
  </mergeCells>
  <printOptions/>
  <pageMargins left="0.29" right="0.34" top="0.44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Nartnik Biček</dc:creator>
  <cp:keywords/>
  <dc:description/>
  <cp:lastModifiedBy>Maja Miljković</cp:lastModifiedBy>
  <cp:lastPrinted>2016-01-06T08:30:41Z</cp:lastPrinted>
  <dcterms:created xsi:type="dcterms:W3CDTF">2010-09-09T10:39:09Z</dcterms:created>
  <dcterms:modified xsi:type="dcterms:W3CDTF">2016-01-08T08:08:24Z</dcterms:modified>
  <cp:category/>
  <cp:version/>
  <cp:contentType/>
  <cp:contentStatus/>
</cp:coreProperties>
</file>